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 Algemeen\NK Beach 2018\"/>
    </mc:Choice>
  </mc:AlternateContent>
  <bookViews>
    <workbookView xWindow="0" yWindow="0" windowWidth="20490" windowHeight="7755" firstSheet="6" activeTab="6"/>
  </bookViews>
  <sheets>
    <sheet name="SPEELSCHEMA 2018" sheetId="2" r:id="rId1"/>
    <sheet name="DAMES D-JEUGD" sheetId="5" r:id="rId2"/>
    <sheet name="HEREN D-JEUGD" sheetId="6" r:id="rId3"/>
    <sheet name="DAMES C-JEUGD" sheetId="7" r:id="rId4"/>
    <sheet name="HEREN C-JEUGD" sheetId="8" r:id="rId5"/>
    <sheet name="DAMES B-JEUGD" sheetId="10" r:id="rId6"/>
    <sheet name="HEREN B-JEUGD" sheetId="11" r:id="rId7"/>
    <sheet name="DAMES A-JEUGD" sheetId="12" r:id="rId8"/>
    <sheet name="HEREN A-JEUGD" sheetId="13" r:id="rId9"/>
    <sheet name="DAMES SENIOREN" sheetId="14" r:id="rId10"/>
    <sheet name="HEREN SENIOREN" sheetId="15" r:id="rId11"/>
    <sheet name="Blad1" sheetId="1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15" l="1"/>
  <c r="AE28" i="15"/>
  <c r="AC28" i="15"/>
  <c r="J28" i="15"/>
  <c r="AF27" i="15"/>
  <c r="AE27" i="15"/>
  <c r="AC27" i="15"/>
  <c r="J27" i="15"/>
  <c r="AF26" i="15"/>
  <c r="AE26" i="15"/>
  <c r="AC26" i="15"/>
  <c r="J26" i="15"/>
  <c r="AF25" i="15"/>
  <c r="AE25" i="15"/>
  <c r="AC25" i="15"/>
  <c r="J25" i="15"/>
  <c r="J21" i="15"/>
  <c r="AF19" i="15"/>
  <c r="AE19" i="15"/>
  <c r="AC19" i="15"/>
  <c r="J19" i="15"/>
  <c r="AF18" i="15"/>
  <c r="AE18" i="15"/>
  <c r="AC18" i="15"/>
  <c r="J18" i="15"/>
  <c r="AF17" i="15"/>
  <c r="AE17" i="15"/>
  <c r="AC17" i="15"/>
  <c r="J17" i="15"/>
  <c r="AF16" i="15"/>
  <c r="AE16" i="15"/>
  <c r="AC16" i="15"/>
  <c r="J16" i="15"/>
  <c r="J12" i="15"/>
  <c r="AF28" i="14"/>
  <c r="AE28" i="14"/>
  <c r="AC28" i="14"/>
  <c r="J28" i="14"/>
  <c r="AF27" i="14"/>
  <c r="AE27" i="14"/>
  <c r="AC27" i="14"/>
  <c r="J27" i="14"/>
  <c r="AF26" i="14"/>
  <c r="AE26" i="14"/>
  <c r="AC26" i="14"/>
  <c r="J26" i="14"/>
  <c r="AF25" i="14"/>
  <c r="AE25" i="14"/>
  <c r="AC25" i="14"/>
  <c r="J25" i="14"/>
  <c r="J21" i="14"/>
  <c r="AF19" i="14"/>
  <c r="AE19" i="14"/>
  <c r="AC19" i="14"/>
  <c r="J19" i="14"/>
  <c r="AF18" i="14"/>
  <c r="AE18" i="14"/>
  <c r="AC18" i="14"/>
  <c r="J18" i="14"/>
  <c r="AF17" i="14"/>
  <c r="AE17" i="14"/>
  <c r="AC17" i="14"/>
  <c r="J17" i="14"/>
  <c r="AF16" i="14"/>
  <c r="AE16" i="14"/>
  <c r="AC16" i="14"/>
  <c r="J16" i="14"/>
  <c r="J12" i="14"/>
  <c r="AF28" i="13"/>
  <c r="AE28" i="13"/>
  <c r="AC28" i="13"/>
  <c r="J28" i="13"/>
  <c r="AF27" i="13"/>
  <c r="AE27" i="13"/>
  <c r="AC27" i="13"/>
  <c r="J27" i="13"/>
  <c r="AF26" i="13"/>
  <c r="AE26" i="13"/>
  <c r="AC26" i="13"/>
  <c r="J26" i="13"/>
  <c r="AF25" i="13"/>
  <c r="AE25" i="13"/>
  <c r="AC25" i="13"/>
  <c r="J25" i="13"/>
  <c r="J21" i="13"/>
  <c r="AF19" i="13"/>
  <c r="AE19" i="13"/>
  <c r="AC19" i="13"/>
  <c r="J19" i="13"/>
  <c r="AF18" i="13"/>
  <c r="AE18" i="13"/>
  <c r="AC18" i="13"/>
  <c r="J18" i="13"/>
  <c r="AF17" i="13"/>
  <c r="AE17" i="13"/>
  <c r="AC17" i="13"/>
  <c r="J17" i="13"/>
  <c r="AF16" i="13"/>
  <c r="AE16" i="13"/>
  <c r="AC16" i="13"/>
  <c r="J16" i="13"/>
  <c r="J12" i="13"/>
  <c r="AF28" i="12"/>
  <c r="AE28" i="12"/>
  <c r="AC28" i="12"/>
  <c r="J28" i="12"/>
  <c r="AF27" i="12"/>
  <c r="AE27" i="12"/>
  <c r="AC27" i="12"/>
  <c r="J27" i="12"/>
  <c r="AF26" i="12"/>
  <c r="AE26" i="12"/>
  <c r="AC26" i="12"/>
  <c r="J26" i="12"/>
  <c r="AF25" i="12"/>
  <c r="AE25" i="12"/>
  <c r="AC25" i="12"/>
  <c r="J25" i="12"/>
  <c r="J21" i="12"/>
  <c r="AF19" i="12"/>
  <c r="AE19" i="12"/>
  <c r="AC19" i="12"/>
  <c r="J19" i="12"/>
  <c r="AF18" i="12"/>
  <c r="AE18" i="12"/>
  <c r="AC18" i="12"/>
  <c r="J18" i="12"/>
  <c r="AF17" i="12"/>
  <c r="AE17" i="12"/>
  <c r="AC17" i="12"/>
  <c r="J17" i="12"/>
  <c r="AF16" i="12"/>
  <c r="AE16" i="12"/>
  <c r="AC16" i="12"/>
  <c r="J16" i="12"/>
  <c r="J12" i="12"/>
  <c r="AF28" i="11"/>
  <c r="AE28" i="11"/>
  <c r="AC28" i="11"/>
  <c r="J28" i="11"/>
  <c r="AF27" i="11"/>
  <c r="AE27" i="11"/>
  <c r="AC27" i="11"/>
  <c r="J27" i="11"/>
  <c r="AF26" i="11"/>
  <c r="AE26" i="11"/>
  <c r="AC26" i="11"/>
  <c r="J26" i="11"/>
  <c r="AF25" i="11"/>
  <c r="AE25" i="11"/>
  <c r="AC25" i="11"/>
  <c r="J25" i="11"/>
  <c r="J21" i="11"/>
  <c r="AF19" i="11"/>
  <c r="AE19" i="11"/>
  <c r="AC19" i="11"/>
  <c r="J19" i="11"/>
  <c r="AF18" i="11"/>
  <c r="AE18" i="11"/>
  <c r="AC18" i="11"/>
  <c r="J18" i="11"/>
  <c r="AF17" i="11"/>
  <c r="AE17" i="11"/>
  <c r="AC17" i="11"/>
  <c r="J17" i="11"/>
  <c r="AF16" i="11"/>
  <c r="AE16" i="11"/>
  <c r="AC16" i="11"/>
  <c r="J16" i="11"/>
  <c r="J12" i="11"/>
  <c r="AF28" i="10"/>
  <c r="AE28" i="10"/>
  <c r="AC28" i="10"/>
  <c r="J28" i="10"/>
  <c r="AF27" i="10"/>
  <c r="AE27" i="10"/>
  <c r="AC27" i="10"/>
  <c r="J27" i="10"/>
  <c r="AF26" i="10"/>
  <c r="AE26" i="10"/>
  <c r="AC26" i="10"/>
  <c r="J26" i="10"/>
  <c r="AF25" i="10"/>
  <c r="AE25" i="10"/>
  <c r="AC25" i="10"/>
  <c r="J25" i="10"/>
  <c r="J21" i="10"/>
  <c r="AF19" i="10"/>
  <c r="AE19" i="10"/>
  <c r="AC19" i="10"/>
  <c r="J19" i="10"/>
  <c r="AF18" i="10"/>
  <c r="AE18" i="10"/>
  <c r="AC18" i="10"/>
  <c r="J18" i="10"/>
  <c r="AF17" i="10"/>
  <c r="AE17" i="10"/>
  <c r="AC17" i="10"/>
  <c r="J17" i="10"/>
  <c r="AF16" i="10"/>
  <c r="AE16" i="10"/>
  <c r="AC16" i="10"/>
  <c r="J16" i="10"/>
  <c r="J12" i="10"/>
  <c r="AF28" i="8"/>
  <c r="AE28" i="8"/>
  <c r="AC28" i="8"/>
  <c r="J28" i="8"/>
  <c r="AF27" i="8"/>
  <c r="AE27" i="8"/>
  <c r="AC27" i="8"/>
  <c r="J27" i="8"/>
  <c r="AF26" i="8"/>
  <c r="AE26" i="8"/>
  <c r="AC26" i="8"/>
  <c r="J26" i="8"/>
  <c r="AF25" i="8"/>
  <c r="AE25" i="8"/>
  <c r="AC25" i="8"/>
  <c r="J25" i="8"/>
  <c r="J21" i="8"/>
  <c r="AF19" i="8"/>
  <c r="AE19" i="8"/>
  <c r="AC19" i="8"/>
  <c r="J19" i="8"/>
  <c r="AF18" i="8"/>
  <c r="AE18" i="8"/>
  <c r="AC18" i="8"/>
  <c r="J18" i="8"/>
  <c r="AF17" i="8"/>
  <c r="AE17" i="8"/>
  <c r="AC17" i="8"/>
  <c r="J17" i="8"/>
  <c r="AF16" i="8"/>
  <c r="AE16" i="8"/>
  <c r="AC16" i="8"/>
  <c r="J16" i="8"/>
  <c r="J12" i="8"/>
  <c r="AF28" i="7"/>
  <c r="AE28" i="7"/>
  <c r="AC28" i="7"/>
  <c r="J28" i="7"/>
  <c r="AF27" i="7"/>
  <c r="AE27" i="7"/>
  <c r="AC27" i="7"/>
  <c r="J27" i="7"/>
  <c r="AF26" i="7"/>
  <c r="AE26" i="7"/>
  <c r="AC26" i="7"/>
  <c r="J26" i="7"/>
  <c r="AF25" i="7"/>
  <c r="AE25" i="7"/>
  <c r="AC25" i="7"/>
  <c r="J25" i="7"/>
  <c r="J21" i="7"/>
  <c r="AF19" i="7"/>
  <c r="AE19" i="7"/>
  <c r="AC19" i="7"/>
  <c r="J19" i="7"/>
  <c r="AF18" i="7"/>
  <c r="AE18" i="7"/>
  <c r="AC18" i="7"/>
  <c r="J18" i="7"/>
  <c r="AF17" i="7"/>
  <c r="AE17" i="7"/>
  <c r="AC17" i="7"/>
  <c r="J17" i="7"/>
  <c r="AF16" i="7"/>
  <c r="AE16" i="7"/>
  <c r="AC16" i="7"/>
  <c r="J16" i="7"/>
  <c r="J12" i="7"/>
  <c r="AF28" i="6"/>
  <c r="AE28" i="6"/>
  <c r="AC28" i="6"/>
  <c r="J28" i="6"/>
  <c r="AF27" i="6"/>
  <c r="AE27" i="6"/>
  <c r="AC27" i="6"/>
  <c r="J27" i="6"/>
  <c r="AF26" i="6"/>
  <c r="AE26" i="6"/>
  <c r="AC26" i="6"/>
  <c r="J26" i="6"/>
  <c r="AF25" i="6"/>
  <c r="AE25" i="6"/>
  <c r="AC25" i="6"/>
  <c r="J25" i="6"/>
  <c r="J21" i="6"/>
  <c r="AF19" i="6"/>
  <c r="AE19" i="6"/>
  <c r="AC19" i="6"/>
  <c r="J19" i="6"/>
  <c r="AF18" i="6"/>
  <c r="AE18" i="6"/>
  <c r="AC18" i="6"/>
  <c r="J18" i="6"/>
  <c r="AF17" i="6"/>
  <c r="AE17" i="6"/>
  <c r="AC17" i="6"/>
  <c r="J17" i="6"/>
  <c r="AF16" i="6"/>
  <c r="AE16" i="6"/>
  <c r="AC16" i="6"/>
  <c r="J16" i="6"/>
  <c r="J12" i="6"/>
  <c r="J12" i="5"/>
  <c r="J28" i="5"/>
  <c r="J27" i="5"/>
  <c r="J26" i="5"/>
  <c r="J25" i="5"/>
  <c r="J19" i="5"/>
  <c r="J18" i="5"/>
  <c r="J17" i="5"/>
  <c r="J16" i="5"/>
  <c r="AF28" i="5"/>
  <c r="AE28" i="5"/>
  <c r="AC28" i="5"/>
  <c r="AF27" i="5"/>
  <c r="AE27" i="5"/>
  <c r="AC27" i="5"/>
  <c r="AF26" i="5"/>
  <c r="AE26" i="5"/>
  <c r="AC26" i="5"/>
  <c r="AF25" i="5"/>
  <c r="AE25" i="5"/>
  <c r="AC25" i="5"/>
  <c r="J21" i="5"/>
  <c r="AF19" i="5"/>
  <c r="AE19" i="5"/>
  <c r="AC19" i="5"/>
  <c r="AF18" i="5"/>
  <c r="AE18" i="5"/>
  <c r="AC18" i="5"/>
  <c r="AF17" i="5"/>
  <c r="AE17" i="5"/>
  <c r="AC17" i="5"/>
  <c r="AF16" i="5"/>
  <c r="AE16" i="5"/>
  <c r="AC16" i="5"/>
</calcChain>
</file>

<file path=xl/sharedStrings.xml><?xml version="1.0" encoding="utf-8"?>
<sst xmlns="http://schemas.openxmlformats.org/spreadsheetml/2006/main" count="3282" uniqueCount="528">
  <si>
    <t>PRIJSUITREIKING C-JEUGD TOT EN MET SENIOREN (MOLECATEN COURT 1)</t>
  </si>
  <si>
    <t>RONDE 12b</t>
  </si>
  <si>
    <t>RONDE 12a</t>
  </si>
  <si>
    <t>RONDE 11b</t>
  </si>
  <si>
    <t>RONDE 11a</t>
  </si>
  <si>
    <t>RONDE 10b</t>
  </si>
  <si>
    <t>RONDE 10a</t>
  </si>
  <si>
    <t>RONDE 9b</t>
  </si>
  <si>
    <t>RONDE 9a</t>
  </si>
  <si>
    <t>RONDE 8</t>
  </si>
  <si>
    <t>RONDE 7</t>
  </si>
  <si>
    <t>RONDE 6</t>
  </si>
  <si>
    <t>RONDE 5</t>
  </si>
  <si>
    <t>RONDE 4</t>
  </si>
  <si>
    <t>RONDE 3</t>
  </si>
  <si>
    <t>RONDE 2</t>
  </si>
  <si>
    <t>RONDE 1</t>
  </si>
  <si>
    <t>VELD8</t>
  </si>
  <si>
    <t>VELD7</t>
  </si>
  <si>
    <t>VELD6</t>
  </si>
  <si>
    <t>VELD5</t>
  </si>
  <si>
    <t>VELD4</t>
  </si>
  <si>
    <t>VELD3</t>
  </si>
  <si>
    <t>SANKA EVENTS COURT 2</t>
  </si>
  <si>
    <t>MOLECATEN COURT 1</t>
  </si>
  <si>
    <t>ZONDAG</t>
  </si>
  <si>
    <t>PRIJSUITREIKING D-JEUGD (DAKTERRAS)</t>
  </si>
  <si>
    <t>RONDE 17</t>
  </si>
  <si>
    <t>RONDE 16</t>
  </si>
  <si>
    <t>RONDE 15</t>
  </si>
  <si>
    <t>RONDE 14</t>
  </si>
  <si>
    <t>RONDE 13</t>
  </si>
  <si>
    <t>RONDE 12</t>
  </si>
  <si>
    <t>RONDE 11</t>
  </si>
  <si>
    <t>RONDE 10</t>
  </si>
  <si>
    <t>RONDE 9</t>
  </si>
  <si>
    <t>ZATERDAG</t>
  </si>
  <si>
    <t>SPEELSCHEMA NEDERLANDS KAMPIOENSCHAP BEACH HANDBALL 2018</t>
  </si>
  <si>
    <t>DD-A</t>
  </si>
  <si>
    <t>DD-B</t>
  </si>
  <si>
    <t>DD-HF01</t>
  </si>
  <si>
    <t>DD-A1</t>
  </si>
  <si>
    <t>DD-B2</t>
  </si>
  <si>
    <t>DD-HF02</t>
  </si>
  <si>
    <t>DD-B1</t>
  </si>
  <si>
    <t>DD-A2</t>
  </si>
  <si>
    <t>DD-KR01</t>
  </si>
  <si>
    <t>DD-KR02</t>
  </si>
  <si>
    <t>DD-A3</t>
  </si>
  <si>
    <t>DD-B4</t>
  </si>
  <si>
    <t>DD-B3</t>
  </si>
  <si>
    <t>DD-A4</t>
  </si>
  <si>
    <t>DD-FINALE</t>
  </si>
  <si>
    <t>WINDD-HF01</t>
  </si>
  <si>
    <t>WINDD-HF02</t>
  </si>
  <si>
    <t>DD-PLAATS3-4</t>
  </si>
  <si>
    <t>VERLDD-HF01</t>
  </si>
  <si>
    <t>VERLDD-HF02</t>
  </si>
  <si>
    <t>DD-PLAATS5-6</t>
  </si>
  <si>
    <t>DD-PLAATS7-8</t>
  </si>
  <si>
    <t>WINDD-KR01</t>
  </si>
  <si>
    <t>WINDD-KR02</t>
  </si>
  <si>
    <t>VERLDD-KR01</t>
  </si>
  <si>
    <t>VERLDD-KR02</t>
  </si>
  <si>
    <t>HD-A</t>
  </si>
  <si>
    <t>HD-B</t>
  </si>
  <si>
    <t>HD-HF01</t>
  </si>
  <si>
    <t>HD-A1</t>
  </si>
  <si>
    <t>HD-B2</t>
  </si>
  <si>
    <t>HD-HF02</t>
  </si>
  <si>
    <t>HD-B1</t>
  </si>
  <si>
    <t>HD-A2</t>
  </si>
  <si>
    <t>HD-KR01</t>
  </si>
  <si>
    <t>HD-A3</t>
  </si>
  <si>
    <t>HD-B4</t>
  </si>
  <si>
    <t>HD-KR02</t>
  </si>
  <si>
    <t>HD-B3</t>
  </si>
  <si>
    <t>HD-A4</t>
  </si>
  <si>
    <t>HD-FINALE</t>
  </si>
  <si>
    <t>WINHD-HF01</t>
  </si>
  <si>
    <t>WINHD-HF02</t>
  </si>
  <si>
    <t>HD-PLAATS3-4</t>
  </si>
  <si>
    <t>VERLHD-HF01</t>
  </si>
  <si>
    <t>VERLHD-HF02</t>
  </si>
  <si>
    <t>HD-PLAATS5-6</t>
  </si>
  <si>
    <t>WINHD-KR01</t>
  </si>
  <si>
    <t>WINHD-KR02</t>
  </si>
  <si>
    <t>HD-PLAATS7-8</t>
  </si>
  <si>
    <t>VERLHD-KR01</t>
  </si>
  <si>
    <t>VERLHD-KR02</t>
  </si>
  <si>
    <t>DC-A</t>
  </si>
  <si>
    <t>DC-B</t>
  </si>
  <si>
    <t>DB-A</t>
  </si>
  <si>
    <t>DB-B</t>
  </si>
  <si>
    <t>DA-A</t>
  </si>
  <si>
    <t>DA-B</t>
  </si>
  <si>
    <t>DS-A</t>
  </si>
  <si>
    <t>DS-B</t>
  </si>
  <si>
    <t>HC-A</t>
  </si>
  <si>
    <t>HC-B</t>
  </si>
  <si>
    <t>HB-A</t>
  </si>
  <si>
    <t>HB-B</t>
  </si>
  <si>
    <t>HA-A</t>
  </si>
  <si>
    <t>HA-B</t>
  </si>
  <si>
    <t>HS-A</t>
  </si>
  <si>
    <t>HS-B</t>
  </si>
  <si>
    <t>DC-KF01</t>
  </si>
  <si>
    <t>HC-KF01</t>
  </si>
  <si>
    <t>DC-KF02</t>
  </si>
  <si>
    <t>HC-KF02</t>
  </si>
  <si>
    <t>DC-KF03</t>
  </si>
  <si>
    <t>HC-KF03</t>
  </si>
  <si>
    <t>DC-KF04</t>
  </si>
  <si>
    <t>HC-KF04</t>
  </si>
  <si>
    <t>HA-KF01</t>
  </si>
  <si>
    <t>DA-KF01</t>
  </si>
  <si>
    <t>HA-KF02</t>
  </si>
  <si>
    <t>DA-KF02</t>
  </si>
  <si>
    <t>HA-KF03</t>
  </si>
  <si>
    <t>DA-KF03</t>
  </si>
  <si>
    <t>HA-KF04</t>
  </si>
  <si>
    <t>DA-KF04</t>
  </si>
  <si>
    <t>DS-KF01</t>
  </si>
  <si>
    <t>DB-KF01</t>
  </si>
  <si>
    <t>DS-KF02</t>
  </si>
  <si>
    <t>DB-KF02</t>
  </si>
  <si>
    <t>DS-KF03</t>
  </si>
  <si>
    <t>DB-KF03</t>
  </si>
  <si>
    <t>DS-KF04</t>
  </si>
  <si>
    <t>DB-KF04</t>
  </si>
  <si>
    <t>HS-KF01</t>
  </si>
  <si>
    <t>HB-KF01</t>
  </si>
  <si>
    <t>HS-KF02</t>
  </si>
  <si>
    <t>HB-KF02</t>
  </si>
  <si>
    <t>HS-KF03</t>
  </si>
  <si>
    <t>HB-KF03</t>
  </si>
  <si>
    <t>HS-KF04</t>
  </si>
  <si>
    <t>HB-KF04</t>
  </si>
  <si>
    <t>WINDB-KF01</t>
  </si>
  <si>
    <t>WINDB-KF04</t>
  </si>
  <si>
    <t>WINDB-KF02</t>
  </si>
  <si>
    <t>WINDB-KF03</t>
  </si>
  <si>
    <t>VERLDB-KF01</t>
  </si>
  <si>
    <t>VERLDB-KF04</t>
  </si>
  <si>
    <t>VERLDB-KF02</t>
  </si>
  <si>
    <t>VERLDB-KF03</t>
  </si>
  <si>
    <t>DC-A1</t>
  </si>
  <si>
    <t>DC-B4</t>
  </si>
  <si>
    <t>HA-A1</t>
  </si>
  <si>
    <t>HA-B4</t>
  </si>
  <si>
    <t>DS-A1</t>
  </si>
  <si>
    <t>DS-B4</t>
  </si>
  <si>
    <t>HS-A1</t>
  </si>
  <si>
    <t>HS-B4</t>
  </si>
  <si>
    <t>HC-A1</t>
  </si>
  <si>
    <t>DA-A1</t>
  </si>
  <si>
    <t>DB-A1</t>
  </si>
  <si>
    <t>HB-A1</t>
  </si>
  <si>
    <t>HC-B4</t>
  </si>
  <si>
    <t>DA-B4</t>
  </si>
  <si>
    <t>DB-B4</t>
  </si>
  <si>
    <t>HB-B4</t>
  </si>
  <si>
    <t>DC-B1</t>
  </si>
  <si>
    <t>HA-B1</t>
  </si>
  <si>
    <t>DS-B1</t>
  </si>
  <si>
    <t>HS-B1</t>
  </si>
  <si>
    <t>DC-A4</t>
  </si>
  <si>
    <t>HA-A4</t>
  </si>
  <si>
    <t>DS-A4</t>
  </si>
  <si>
    <t>HS-A4</t>
  </si>
  <si>
    <t>HC-A4</t>
  </si>
  <si>
    <t>DA-A4</t>
  </si>
  <si>
    <t>DB-A4</t>
  </si>
  <si>
    <t>HB-A4</t>
  </si>
  <si>
    <t>HC-B1</t>
  </si>
  <si>
    <t>DA-B1</t>
  </si>
  <si>
    <t>DB-B1</t>
  </si>
  <si>
    <t>HB-B1</t>
  </si>
  <si>
    <t>DC-A2</t>
  </si>
  <si>
    <t>DC-B3</t>
  </si>
  <si>
    <t>HA-A2</t>
  </si>
  <si>
    <t>DS-A2</t>
  </si>
  <si>
    <t>HS-A2</t>
  </si>
  <si>
    <t>HA-B3</t>
  </si>
  <si>
    <t>DS-B3</t>
  </si>
  <si>
    <t>HS-B3</t>
  </si>
  <si>
    <t>HC-A2</t>
  </si>
  <si>
    <t>DB-A2</t>
  </si>
  <si>
    <t>HB-A2</t>
  </si>
  <si>
    <t>HC-B3</t>
  </si>
  <si>
    <t>DA-B3</t>
  </si>
  <si>
    <t>DA-A2</t>
  </si>
  <si>
    <t>DB-B3</t>
  </si>
  <si>
    <t>HB-B3</t>
  </si>
  <si>
    <t>DC-B2</t>
  </si>
  <si>
    <t>HA-B2</t>
  </si>
  <si>
    <t>DS-B2</t>
  </si>
  <si>
    <t>HS-B2</t>
  </si>
  <si>
    <t>DC-A3</t>
  </si>
  <si>
    <t>HA-A3</t>
  </si>
  <si>
    <t>DS-A3</t>
  </si>
  <si>
    <t>HS-A3</t>
  </si>
  <si>
    <t>HC-A3</t>
  </si>
  <si>
    <t>DA-A3</t>
  </si>
  <si>
    <t>DB-A3</t>
  </si>
  <si>
    <t>HB-A3</t>
  </si>
  <si>
    <t>HC-B2</t>
  </si>
  <si>
    <t>DA-B2</t>
  </si>
  <si>
    <t>DB-B2</t>
  </si>
  <si>
    <t>HB-B2</t>
  </si>
  <si>
    <t>HC-HF01</t>
  </si>
  <si>
    <t>DC-HF01</t>
  </si>
  <si>
    <t>HC-HF02</t>
  </si>
  <si>
    <t>DC-HF02</t>
  </si>
  <si>
    <t>DA-HF01</t>
  </si>
  <si>
    <t>HA-HF01</t>
  </si>
  <si>
    <t>DA-HF02</t>
  </si>
  <si>
    <t>HA-HF02</t>
  </si>
  <si>
    <t>DB-HF01</t>
  </si>
  <si>
    <t>DS-HF01</t>
  </si>
  <si>
    <t>DB-HF02</t>
  </si>
  <si>
    <t>DS-HF02</t>
  </si>
  <si>
    <t>HB-HF01</t>
  </si>
  <si>
    <t>HS-HF01</t>
  </si>
  <si>
    <t>HB-HF02</t>
  </si>
  <si>
    <t>HS-HF02</t>
  </si>
  <si>
    <t>DA-KR01</t>
  </si>
  <si>
    <t>HA-KR01</t>
  </si>
  <si>
    <t>DA-KR02</t>
  </si>
  <si>
    <t>HA-KR02</t>
  </si>
  <si>
    <t>HC-KR01</t>
  </si>
  <si>
    <t>DC-KR01</t>
  </si>
  <si>
    <t>HC-KR02</t>
  </si>
  <si>
    <t>DC-KR02</t>
  </si>
  <si>
    <t>HB-KR01</t>
  </si>
  <si>
    <t>HS-KR01</t>
  </si>
  <si>
    <t>HB-KR02</t>
  </si>
  <si>
    <t>HS-KR02</t>
  </si>
  <si>
    <t>DB-KR01</t>
  </si>
  <si>
    <t>DS-KR01</t>
  </si>
  <si>
    <t>DB-KR02</t>
  </si>
  <si>
    <t>DS-KR02</t>
  </si>
  <si>
    <t>WINHC-KF01</t>
  </si>
  <si>
    <t>WINHC-KF04</t>
  </si>
  <si>
    <t>WINDC-KF01</t>
  </si>
  <si>
    <t>WINDC-KF04</t>
  </si>
  <si>
    <t>WINHC-KF02</t>
  </si>
  <si>
    <t>WINHC-KF03</t>
  </si>
  <si>
    <t>WINDC-KF02</t>
  </si>
  <si>
    <t>WINDC-KF03</t>
  </si>
  <si>
    <t>VERLDA-KF01</t>
  </si>
  <si>
    <t>VERLDA-KF04</t>
  </si>
  <si>
    <t>VERLHA-KF01</t>
  </si>
  <si>
    <t>VERLHA-KF04</t>
  </si>
  <si>
    <t>VERLDA-KF02</t>
  </si>
  <si>
    <t>VERLDA-KF03</t>
  </si>
  <si>
    <t>VERLHA-KF02</t>
  </si>
  <si>
    <t>VERLHA-KF03</t>
  </si>
  <si>
    <t>WINDA-KF01</t>
  </si>
  <si>
    <t>WINDA-KF04</t>
  </si>
  <si>
    <t>WINHA-KF01</t>
  </si>
  <si>
    <t>WINHA-KF04</t>
  </si>
  <si>
    <t>WINDA-KF02</t>
  </si>
  <si>
    <t>WINDA-KF03</t>
  </si>
  <si>
    <t>WINHA-KF02</t>
  </si>
  <si>
    <t>WINHA-KF03</t>
  </si>
  <si>
    <t>VERLHC-KF01</t>
  </si>
  <si>
    <t>VERLHC-KF04</t>
  </si>
  <si>
    <t>VERLDC-KF01</t>
  </si>
  <si>
    <t>VERLDC-KF04</t>
  </si>
  <si>
    <t>VERLHC-KF02</t>
  </si>
  <si>
    <t>VERLHC-KF03</t>
  </si>
  <si>
    <t>VERLDC-KF02</t>
  </si>
  <si>
    <t>VERLDC-KF03</t>
  </si>
  <si>
    <t>WINDS-KF01</t>
  </si>
  <si>
    <t>WINDS-KF04</t>
  </si>
  <si>
    <t>WINDS-KF02</t>
  </si>
  <si>
    <t>WINDS-KF03</t>
  </si>
  <si>
    <t>VERLHB-KF01</t>
  </si>
  <si>
    <t>VERLHB-KF04</t>
  </si>
  <si>
    <t>VERLHS-KF01</t>
  </si>
  <si>
    <t>VERLHS-KF04</t>
  </si>
  <si>
    <t>VERLHB-KF02</t>
  </si>
  <si>
    <t>VERLHB-KF03</t>
  </si>
  <si>
    <t>VERLHS-KF02</t>
  </si>
  <si>
    <t>VERLHS-KF03</t>
  </si>
  <si>
    <t>WINHB-KF01</t>
  </si>
  <si>
    <t>WINHB-KF04</t>
  </si>
  <si>
    <t>WINHS-KF01</t>
  </si>
  <si>
    <t>WINHS-KF04</t>
  </si>
  <si>
    <t>WINHB-KF02</t>
  </si>
  <si>
    <t>WINHB-KF03</t>
  </si>
  <si>
    <t>WINHS-KF02</t>
  </si>
  <si>
    <t>WINHS-KF03</t>
  </si>
  <si>
    <t>VERLDS-KF01</t>
  </si>
  <si>
    <t>VERLDS-KF04</t>
  </si>
  <si>
    <t>VERLDS-KF02</t>
  </si>
  <si>
    <t>VERLDS-KF03</t>
  </si>
  <si>
    <t>WINHC-HF01</t>
  </si>
  <si>
    <t>WINHC-HF02</t>
  </si>
  <si>
    <t>WINDC-HF01</t>
  </si>
  <si>
    <t>WINDC-HF02</t>
  </si>
  <si>
    <t>WINDA-HF01</t>
  </si>
  <si>
    <t>WINDA-HF02</t>
  </si>
  <si>
    <t>WINHA-HF01</t>
  </si>
  <si>
    <t>WINHA-HF02</t>
  </si>
  <si>
    <t>WINDB-HF01</t>
  </si>
  <si>
    <t>WINDB-HF02</t>
  </si>
  <si>
    <t>WINDS-HF01</t>
  </si>
  <si>
    <t>WINDS-HF02</t>
  </si>
  <si>
    <t>WINHB-HF01</t>
  </si>
  <si>
    <t>WINHB-HF02</t>
  </si>
  <si>
    <t>WINHS-HF01</t>
  </si>
  <si>
    <t>WINHS-HF02</t>
  </si>
  <si>
    <t>HC-FINALE</t>
  </si>
  <si>
    <t>DC-FINALE</t>
  </si>
  <si>
    <t>DA-FINALE</t>
  </si>
  <si>
    <t>HA-FINALE</t>
  </si>
  <si>
    <t>DB-FINALE</t>
  </si>
  <si>
    <t>DS-FINALE</t>
  </si>
  <si>
    <t>HB-FINALE</t>
  </si>
  <si>
    <t>HS-FINALE</t>
  </si>
  <si>
    <t>DC-PLAATS3-4</t>
  </si>
  <si>
    <t>HC-PLAATS3-4</t>
  </si>
  <si>
    <t>DC-PLAATS5-6</t>
  </si>
  <si>
    <t>HC-PLAATS5-6</t>
  </si>
  <si>
    <t>DC-PLAATS7-8</t>
  </si>
  <si>
    <t>HC-PLAATS7-8</t>
  </si>
  <si>
    <t>VERLDC-HF01</t>
  </si>
  <si>
    <t>VERLDC-HF02</t>
  </si>
  <si>
    <t>VERLHC-HF01</t>
  </si>
  <si>
    <t>VERLHC-HF02</t>
  </si>
  <si>
    <t>WINDC-KR01</t>
  </si>
  <si>
    <t>WINDC-KR02</t>
  </si>
  <si>
    <t>WINHC-KR01</t>
  </si>
  <si>
    <t>WINHC-KR02</t>
  </si>
  <si>
    <t>VERLDC-KR01</t>
  </si>
  <si>
    <t>VERLDC-KR02</t>
  </si>
  <si>
    <t>VERLHC-KR01</t>
  </si>
  <si>
    <t>VERLHC-KR02</t>
  </si>
  <si>
    <t>HA-PLAATS3-4</t>
  </si>
  <si>
    <t>VERLHA-HF01</t>
  </si>
  <si>
    <t>VERLHA-HF02</t>
  </si>
  <si>
    <t>HA-PLAATS5-6</t>
  </si>
  <si>
    <t>WINHA-KR01</t>
  </si>
  <si>
    <t>WINHA-KR02</t>
  </si>
  <si>
    <t>HA-PLAATS7-8</t>
  </si>
  <si>
    <t>VERLHA-KR01</t>
  </si>
  <si>
    <t>VERLHA-KR02</t>
  </si>
  <si>
    <t>DA-PLAATS3-4</t>
  </si>
  <si>
    <t>VERLDA-HF01</t>
  </si>
  <si>
    <t>VERLDA-HF02</t>
  </si>
  <si>
    <t>DA-PLAATS5-6</t>
  </si>
  <si>
    <t>WINDA-KR01</t>
  </si>
  <si>
    <t>WINDA-KR02</t>
  </si>
  <si>
    <t>DA-PLAATS7-8</t>
  </si>
  <si>
    <t>VERLDA-KR01</t>
  </si>
  <si>
    <t>VERLDA-KR02</t>
  </si>
  <si>
    <t>DS-PLAATS3-4</t>
  </si>
  <si>
    <t>VERLDS-HF01</t>
  </si>
  <si>
    <t>VERLDS-HF02</t>
  </si>
  <si>
    <t>DS-PLAATS5-6</t>
  </si>
  <si>
    <t>WINDS-KR01</t>
  </si>
  <si>
    <t>WINDS-KR02</t>
  </si>
  <si>
    <t>DS-PLAATS7-8</t>
  </si>
  <si>
    <t>VERLDS-KR01</t>
  </si>
  <si>
    <t>VERLDS-KR02</t>
  </si>
  <si>
    <t>DB-PLAATS3-4</t>
  </si>
  <si>
    <t>VERLDB-HF01</t>
  </si>
  <si>
    <t>VERLDB-HF02</t>
  </si>
  <si>
    <t>DB-PLAATS5-6</t>
  </si>
  <si>
    <t>WINDB-KR01</t>
  </si>
  <si>
    <t>WINDB-KR02</t>
  </si>
  <si>
    <t>DB-PLAATS7-8</t>
  </si>
  <si>
    <t>VERLDB-KR01</t>
  </si>
  <si>
    <t>VERLDB-KR02</t>
  </si>
  <si>
    <t>HS-PLAATS3-4</t>
  </si>
  <si>
    <t>VERLHS-HF01</t>
  </si>
  <si>
    <t>VERLHS-HF02</t>
  </si>
  <si>
    <t>HS-PLAATS5-6</t>
  </si>
  <si>
    <t>WINHS-KR01</t>
  </si>
  <si>
    <t>WINHS-KR02</t>
  </si>
  <si>
    <t>HS-PLAATS7-8</t>
  </si>
  <si>
    <t>VERLHS-KR01</t>
  </si>
  <si>
    <t>VERLHS-KR02</t>
  </si>
  <si>
    <t>HB-PLAATS3-4</t>
  </si>
  <si>
    <t>VERLHB-HF01</t>
  </si>
  <si>
    <t>VERLHB-HF02</t>
  </si>
  <si>
    <t>HB-PLAATS5-6</t>
  </si>
  <si>
    <t>WINHB-KR01</t>
  </si>
  <si>
    <t>WINHB-KR02</t>
  </si>
  <si>
    <t>HB-PLAATS7-8</t>
  </si>
  <si>
    <t>VERLHB-KR01</t>
  </si>
  <si>
    <t>VERLHB-KR02</t>
  </si>
  <si>
    <t>H.H.V. Donar HS1</t>
  </si>
  <si>
    <t>H.V.C. HS1</t>
  </si>
  <si>
    <t>Hiekka Hauskaa HS2</t>
  </si>
  <si>
    <t>HV Jahn II HS1</t>
  </si>
  <si>
    <t>Hiekka Hauskaa HS1</t>
  </si>
  <si>
    <t>HV Unitas HS1</t>
  </si>
  <si>
    <t>Black Lake Beach HS1</t>
  </si>
  <si>
    <t>Amsterdam Beach Handball HS1</t>
  </si>
  <si>
    <t>Fiqas/Aalsmeer HA1</t>
  </si>
  <si>
    <t>Hiekka Hauskaa HA1</t>
  </si>
  <si>
    <t>Sittardia HA1</t>
  </si>
  <si>
    <t>Olympia '89 HA1</t>
  </si>
  <si>
    <t>SV Rijnstreek HA1</t>
  </si>
  <si>
    <t>Hiekka Hauskaa HA2</t>
  </si>
  <si>
    <t>Handbalschool Rijnmond HA1</t>
  </si>
  <si>
    <t>HV Unitas HA1</t>
  </si>
  <si>
    <t>AHV Achilles HB1</t>
  </si>
  <si>
    <t>Borhave HB1</t>
  </si>
  <si>
    <t>Fiqas/Aalsmeer HB1</t>
  </si>
  <si>
    <t>Brabant Beach Combinatie HB1</t>
  </si>
  <si>
    <t>Fiqas/Aalsmeer HB2</t>
  </si>
  <si>
    <t>Handbalschool Rijnmond HB1</t>
  </si>
  <si>
    <t>Olympia '89 HB1</t>
  </si>
  <si>
    <t>H.V.C. HB1</t>
  </si>
  <si>
    <t>Fiqas/Aalsmeer HC1</t>
  </si>
  <si>
    <t>Olympia '89 HC1</t>
  </si>
  <si>
    <t>Handbalschool Rijnmond HC1</t>
  </si>
  <si>
    <t>Borhave HC1</t>
  </si>
  <si>
    <t>Dos '80 HC1</t>
  </si>
  <si>
    <t>HV Unitas HC1</t>
  </si>
  <si>
    <t>AHV Achilles HC1</t>
  </si>
  <si>
    <t>Olympia Hengelo HC1</t>
  </si>
  <si>
    <t>Handbalschool Rijnmond HD1</t>
  </si>
  <si>
    <t>Fiqas/Aalsmeer HD1</t>
  </si>
  <si>
    <t>Borhave HD1</t>
  </si>
  <si>
    <t>Jumbo Niedorp HD1</t>
  </si>
  <si>
    <t>AHV Achilles HD1</t>
  </si>
  <si>
    <t>Actief P. HD1</t>
  </si>
  <si>
    <t>Blerick HD1</t>
  </si>
  <si>
    <t>Actief Kl. HD1</t>
  </si>
  <si>
    <t>OHC '01 DS1</t>
  </si>
  <si>
    <t>Westsite DS1</t>
  </si>
  <si>
    <t>3M-team Amsterdam DS1</t>
  </si>
  <si>
    <t>Webton Beach Twente DS1</t>
  </si>
  <si>
    <t>Beilen DS1</t>
  </si>
  <si>
    <t>Hiekka Hauskaa DS1</t>
  </si>
  <si>
    <t>H.V.C. DS1</t>
  </si>
  <si>
    <t>HVE 2000 DS1</t>
  </si>
  <si>
    <t>SV Voorwaarts DA1</t>
  </si>
  <si>
    <t>NEA DA1</t>
  </si>
  <si>
    <t>Amsterdam Beach Handball DA1</t>
  </si>
  <si>
    <t>OHC '01 DA1</t>
  </si>
  <si>
    <t>Maedilon/VZV DA1</t>
  </si>
  <si>
    <t>Borhave DA1</t>
  </si>
  <si>
    <t>Jumbo Niedorp DA1</t>
  </si>
  <si>
    <t>DSS DA1</t>
  </si>
  <si>
    <t>AHV Achilles DB1</t>
  </si>
  <si>
    <t>Jumbo Niedorp DB1</t>
  </si>
  <si>
    <t>Combinatie '64 DB1</t>
  </si>
  <si>
    <t>HV Unitas DB1</t>
  </si>
  <si>
    <t>Z.A.P. DB1</t>
  </si>
  <si>
    <t>Voorwaarts DB1</t>
  </si>
  <si>
    <t>Maedilon/VZV DB1</t>
  </si>
  <si>
    <t>Borhave DB1</t>
  </si>
  <si>
    <t>Voorwaarts DC1</t>
  </si>
  <si>
    <t>Jumbo Niedorp DC1</t>
  </si>
  <si>
    <t>DSS DC1</t>
  </si>
  <si>
    <t>Combinatie '64 DC1</t>
  </si>
  <si>
    <t>Maedilon/VZV DC1</t>
  </si>
  <si>
    <t>Z.A.P. DC1</t>
  </si>
  <si>
    <t>AHV Achilles DC1</t>
  </si>
  <si>
    <t>DSS DC2</t>
  </si>
  <si>
    <t>Voorwaarts DD1</t>
  </si>
  <si>
    <t>Maedilon/VZV DD1</t>
  </si>
  <si>
    <t>The sand shakers DD1</t>
  </si>
  <si>
    <t>Amsterdam Beach Handball DD1</t>
  </si>
  <si>
    <t>AHV Achilles DD1</t>
  </si>
  <si>
    <t>DSS DD1</t>
  </si>
  <si>
    <t>Z.A.P. DD1</t>
  </si>
  <si>
    <t>Jumbo Niedorp DD1</t>
  </si>
  <si>
    <t>POULE A</t>
  </si>
  <si>
    <t>POULE B</t>
  </si>
  <si>
    <t>DAMES D-JEUGD</t>
  </si>
  <si>
    <t>HALVE FINALES</t>
  </si>
  <si>
    <t>KRUISWEDSTRIJDEN (PLAATS 5 TOT EN MET 8)</t>
  </si>
  <si>
    <t>PLAATSINGSWEDSTRIJDEN</t>
  </si>
  <si>
    <t>HEREN D-JEUGD</t>
  </si>
  <si>
    <t>VELD 5</t>
  </si>
  <si>
    <t>VELD 4</t>
  </si>
  <si>
    <t>VELD 8</t>
  </si>
  <si>
    <t>VELD 3</t>
  </si>
  <si>
    <t>VELD 7</t>
  </si>
  <si>
    <t>VELD 6</t>
  </si>
  <si>
    <t>DAMES C-JEUGD</t>
  </si>
  <si>
    <t>KWARTFINALES</t>
  </si>
  <si>
    <t>HEREN C-JEUGD</t>
  </si>
  <si>
    <t>DAMES B-JEUGD</t>
  </si>
  <si>
    <t>HEREN B-JEUGD</t>
  </si>
  <si>
    <t>DAMES A-JEUGD</t>
  </si>
  <si>
    <t>HEREN A-JEUGD</t>
  </si>
  <si>
    <t>DAMES SENIOREN</t>
  </si>
  <si>
    <t>HEREN SENIOREN</t>
  </si>
  <si>
    <t>RESULTATEN NEDERLANDS KAMPIOENSCHAP BEACH HANDBALL 2018</t>
  </si>
  <si>
    <t>RESULTAAT</t>
  </si>
  <si>
    <t>SET 1</t>
  </si>
  <si>
    <t>SET 2</t>
  </si>
  <si>
    <t>SETS+</t>
  </si>
  <si>
    <t>WINST</t>
  </si>
  <si>
    <t>SETS+/-</t>
  </si>
  <si>
    <t>SALDO</t>
  </si>
  <si>
    <t>#</t>
  </si>
  <si>
    <t>1.</t>
  </si>
  <si>
    <t>2.</t>
  </si>
  <si>
    <t>3.</t>
  </si>
  <si>
    <t>4.</t>
  </si>
  <si>
    <t>5.</t>
  </si>
  <si>
    <t>6.</t>
  </si>
  <si>
    <t>7.</t>
  </si>
  <si>
    <t>8.</t>
  </si>
  <si>
    <t>EERSTE POULEWEDSTRIJD</t>
  </si>
  <si>
    <t>TWEEDE POULEWEDSTRIJD</t>
  </si>
  <si>
    <t>DERDE POULEWEDSTRIJD</t>
  </si>
  <si>
    <t>Bij winst ontvangt een team 2 punten. Bij verlies ontvangt een team 1 (2-1 verlies) of 0 (2-0 verlies) punt(en).</t>
  </si>
  <si>
    <t xml:space="preserve">Bij een gelijke eindstand in de poule wordt de eindstand eerst bepaald door het aantal gewonnen wedstrijden, </t>
  </si>
  <si>
    <t xml:space="preserve">daarna door het onderlinge resultaat, gevolgd door het resultaat in sets (aantal sets voor minus aantal sets tegen) </t>
  </si>
  <si>
    <t>en het doelsaldo in sets (aantal doelpunten voor minus aantal doelpunten tegen).</t>
  </si>
  <si>
    <t>FAIRPLAY</t>
  </si>
  <si>
    <t>0 - 2</t>
  </si>
  <si>
    <t>1 - 2</t>
  </si>
  <si>
    <t>2 - 1</t>
  </si>
  <si>
    <t>2 - 0</t>
  </si>
  <si>
    <t xml:space="preserve">2 - 1 </t>
  </si>
  <si>
    <t>veld 1 en 2 morgen 9.30</t>
  </si>
  <si>
    <t>1 -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</si>
</sst>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2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20" fontId="3" fillId="0" borderId="9" xfId="0" applyNumberFormat="1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20" fontId="3" fillId="0" borderId="26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20" fontId="3" fillId="0" borderId="6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20" fontId="4" fillId="0" borderId="26" xfId="0" applyNumberFormat="1" applyFont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5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4" xfId="0" applyFont="1" applyBorder="1" applyAlignment="1">
      <alignment vertical="center"/>
    </xf>
  </cellXfs>
  <cellStyles count="1">
    <cellStyle name="Standa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opLeftCell="A13" zoomScale="70" zoomScaleNormal="70" workbookViewId="0">
      <selection activeCell="A28" sqref="A28:XFD28"/>
    </sheetView>
  </sheetViews>
  <sheetFormatPr defaultRowHeight="14.25" x14ac:dyDescent="0.2"/>
  <cols>
    <col min="1" max="1" width="10.7109375" style="1" customWidth="1"/>
    <col min="2" max="2" width="12.7109375" style="1" customWidth="1"/>
    <col min="3" max="26" width="16.7109375" style="1" customWidth="1"/>
    <col min="27" max="16384" width="9.140625" style="1"/>
  </cols>
  <sheetData>
    <row r="1" spans="1:26" ht="15" x14ac:dyDescent="0.2">
      <c r="A1" s="46" t="s">
        <v>37</v>
      </c>
      <c r="B1" s="9"/>
    </row>
    <row r="2" spans="1:26" x14ac:dyDescent="0.2">
      <c r="A2" s="9"/>
      <c r="B2" s="9"/>
    </row>
    <row r="3" spans="1:26" ht="15" thickBot="1" x14ac:dyDescent="0.25">
      <c r="A3" s="45" t="s">
        <v>36</v>
      </c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44"/>
      <c r="B4" s="44"/>
      <c r="C4" s="144" t="s">
        <v>24</v>
      </c>
      <c r="D4" s="145"/>
      <c r="E4" s="146"/>
      <c r="F4" s="144" t="s">
        <v>23</v>
      </c>
      <c r="G4" s="145"/>
      <c r="H4" s="146"/>
      <c r="I4" s="144" t="s">
        <v>22</v>
      </c>
      <c r="J4" s="145"/>
      <c r="K4" s="146"/>
      <c r="L4" s="144" t="s">
        <v>21</v>
      </c>
      <c r="M4" s="145"/>
      <c r="N4" s="146"/>
      <c r="O4" s="144" t="s">
        <v>20</v>
      </c>
      <c r="P4" s="145"/>
      <c r="Q4" s="146"/>
      <c r="R4" s="144" t="s">
        <v>19</v>
      </c>
      <c r="S4" s="145"/>
      <c r="T4" s="146"/>
      <c r="U4" s="144" t="s">
        <v>18</v>
      </c>
      <c r="V4" s="145"/>
      <c r="W4" s="146"/>
      <c r="X4" s="144" t="s">
        <v>17</v>
      </c>
      <c r="Y4" s="145"/>
      <c r="Z4" s="146"/>
    </row>
    <row r="5" spans="1:26" x14ac:dyDescent="0.2">
      <c r="A5" s="8">
        <v>0.39583333333333331</v>
      </c>
      <c r="B5" s="9" t="s">
        <v>16</v>
      </c>
      <c r="C5" s="18" t="s">
        <v>90</v>
      </c>
      <c r="D5" s="17" t="s">
        <v>458</v>
      </c>
      <c r="E5" s="16" t="s">
        <v>459</v>
      </c>
      <c r="F5" s="18" t="s">
        <v>102</v>
      </c>
      <c r="G5" s="17" t="s">
        <v>402</v>
      </c>
      <c r="H5" s="16" t="s">
        <v>403</v>
      </c>
      <c r="I5" s="18" t="s">
        <v>91</v>
      </c>
      <c r="J5" s="17" t="s">
        <v>462</v>
      </c>
      <c r="K5" s="16" t="s">
        <v>463</v>
      </c>
      <c r="L5" s="18" t="s">
        <v>103</v>
      </c>
      <c r="M5" s="17" t="s">
        <v>406</v>
      </c>
      <c r="N5" s="16" t="s">
        <v>407</v>
      </c>
      <c r="O5" s="18" t="s">
        <v>90</v>
      </c>
      <c r="P5" s="17" t="s">
        <v>460</v>
      </c>
      <c r="Q5" s="16" t="s">
        <v>461</v>
      </c>
      <c r="R5" s="18" t="s">
        <v>102</v>
      </c>
      <c r="S5" s="17" t="s">
        <v>404</v>
      </c>
      <c r="T5" s="16" t="s">
        <v>405</v>
      </c>
      <c r="U5" s="18" t="s">
        <v>91</v>
      </c>
      <c r="V5" s="17" t="s">
        <v>464</v>
      </c>
      <c r="W5" s="16" t="s">
        <v>465</v>
      </c>
      <c r="X5" s="18" t="s">
        <v>103</v>
      </c>
      <c r="Y5" s="17" t="s">
        <v>408</v>
      </c>
      <c r="Z5" s="16" t="s">
        <v>409</v>
      </c>
    </row>
    <row r="6" spans="1:26" x14ac:dyDescent="0.2">
      <c r="A6" s="8">
        <v>0.4236111111111111</v>
      </c>
      <c r="B6" s="9" t="s">
        <v>15</v>
      </c>
      <c r="C6" s="18" t="s">
        <v>38</v>
      </c>
      <c r="D6" s="17" t="s">
        <v>466</v>
      </c>
      <c r="E6" s="16" t="s">
        <v>467</v>
      </c>
      <c r="F6" s="18" t="s">
        <v>100</v>
      </c>
      <c r="G6" s="17" t="s">
        <v>410</v>
      </c>
      <c r="H6" s="16" t="s">
        <v>411</v>
      </c>
      <c r="I6" s="18" t="s">
        <v>39</v>
      </c>
      <c r="J6" s="17" t="s">
        <v>470</v>
      </c>
      <c r="K6" s="16" t="s">
        <v>471</v>
      </c>
      <c r="L6" s="18" t="s">
        <v>101</v>
      </c>
      <c r="M6" s="17" t="s">
        <v>414</v>
      </c>
      <c r="N6" s="16" t="s">
        <v>415</v>
      </c>
      <c r="O6" s="18" t="s">
        <v>38</v>
      </c>
      <c r="P6" s="17" t="s">
        <v>468</v>
      </c>
      <c r="Q6" s="16" t="s">
        <v>469</v>
      </c>
      <c r="R6" s="18" t="s">
        <v>100</v>
      </c>
      <c r="S6" s="17" t="s">
        <v>412</v>
      </c>
      <c r="T6" s="16" t="s">
        <v>413</v>
      </c>
      <c r="U6" s="18" t="s">
        <v>39</v>
      </c>
      <c r="V6" s="17" t="s">
        <v>472</v>
      </c>
      <c r="W6" s="16" t="s">
        <v>473</v>
      </c>
      <c r="X6" s="18" t="s">
        <v>101</v>
      </c>
      <c r="Y6" s="17" t="s">
        <v>416</v>
      </c>
      <c r="Z6" s="16" t="s">
        <v>417</v>
      </c>
    </row>
    <row r="7" spans="1:26" x14ac:dyDescent="0.2">
      <c r="A7" s="8">
        <v>0.4513888888888889</v>
      </c>
      <c r="B7" s="9" t="s">
        <v>14</v>
      </c>
      <c r="C7" s="18" t="s">
        <v>64</v>
      </c>
      <c r="D7" s="17" t="s">
        <v>426</v>
      </c>
      <c r="E7" s="16" t="s">
        <v>427</v>
      </c>
      <c r="F7" s="18" t="s">
        <v>96</v>
      </c>
      <c r="G7" s="17" t="s">
        <v>434</v>
      </c>
      <c r="H7" s="16" t="s">
        <v>435</v>
      </c>
      <c r="I7" s="18" t="s">
        <v>65</v>
      </c>
      <c r="J7" s="17" t="s">
        <v>430</v>
      </c>
      <c r="K7" s="16" t="s">
        <v>431</v>
      </c>
      <c r="L7" s="18" t="s">
        <v>97</v>
      </c>
      <c r="M7" s="17" t="s">
        <v>438</v>
      </c>
      <c r="N7" s="16" t="s">
        <v>439</v>
      </c>
      <c r="O7" s="18" t="s">
        <v>64</v>
      </c>
      <c r="P7" s="17" t="s">
        <v>428</v>
      </c>
      <c r="Q7" s="16" t="s">
        <v>429</v>
      </c>
      <c r="R7" s="18" t="s">
        <v>96</v>
      </c>
      <c r="S7" s="17" t="s">
        <v>436</v>
      </c>
      <c r="T7" s="16" t="s">
        <v>437</v>
      </c>
      <c r="U7" s="18" t="s">
        <v>65</v>
      </c>
      <c r="V7" s="17" t="s">
        <v>432</v>
      </c>
      <c r="W7" s="16" t="s">
        <v>433</v>
      </c>
      <c r="X7" s="18" t="s">
        <v>97</v>
      </c>
      <c r="Y7" s="17" t="s">
        <v>440</v>
      </c>
      <c r="Z7" s="16" t="s">
        <v>441</v>
      </c>
    </row>
    <row r="8" spans="1:26" x14ac:dyDescent="0.2">
      <c r="A8" s="8">
        <v>0.47916666666666669</v>
      </c>
      <c r="B8" s="9" t="s">
        <v>13</v>
      </c>
      <c r="C8" s="18" t="s">
        <v>92</v>
      </c>
      <c r="D8" s="17" t="s">
        <v>450</v>
      </c>
      <c r="E8" s="16" t="s">
        <v>451</v>
      </c>
      <c r="F8" s="18" t="s">
        <v>104</v>
      </c>
      <c r="G8" s="17" t="s">
        <v>394</v>
      </c>
      <c r="H8" s="16" t="s">
        <v>395</v>
      </c>
      <c r="I8" s="18" t="s">
        <v>93</v>
      </c>
      <c r="J8" s="17" t="s">
        <v>454</v>
      </c>
      <c r="K8" s="16" t="s">
        <v>455</v>
      </c>
      <c r="L8" s="18" t="s">
        <v>105</v>
      </c>
      <c r="M8" s="17" t="s">
        <v>398</v>
      </c>
      <c r="N8" s="16" t="s">
        <v>399</v>
      </c>
      <c r="O8" s="18" t="s">
        <v>92</v>
      </c>
      <c r="P8" s="17" t="s">
        <v>452</v>
      </c>
      <c r="Q8" s="16" t="s">
        <v>453</v>
      </c>
      <c r="R8" s="18" t="s">
        <v>104</v>
      </c>
      <c r="S8" s="17" t="s">
        <v>396</v>
      </c>
      <c r="T8" s="16" t="s">
        <v>397</v>
      </c>
      <c r="U8" s="18" t="s">
        <v>93</v>
      </c>
      <c r="V8" s="17" t="s">
        <v>456</v>
      </c>
      <c r="W8" s="16" t="s">
        <v>457</v>
      </c>
      <c r="X8" s="18" t="s">
        <v>105</v>
      </c>
      <c r="Y8" s="17" t="s">
        <v>400</v>
      </c>
      <c r="Z8" s="16" t="s">
        <v>401</v>
      </c>
    </row>
    <row r="9" spans="1:26" x14ac:dyDescent="0.2">
      <c r="A9" s="8">
        <v>0.50694444444444398</v>
      </c>
      <c r="B9" s="9" t="s">
        <v>12</v>
      </c>
      <c r="C9" s="18" t="s">
        <v>98</v>
      </c>
      <c r="D9" s="17" t="s">
        <v>418</v>
      </c>
      <c r="E9" s="16" t="s">
        <v>419</v>
      </c>
      <c r="F9" s="18" t="s">
        <v>39</v>
      </c>
      <c r="G9" s="17" t="s">
        <v>471</v>
      </c>
      <c r="H9" s="16" t="s">
        <v>472</v>
      </c>
      <c r="I9" s="18" t="s">
        <v>99</v>
      </c>
      <c r="J9" s="17" t="s">
        <v>422</v>
      </c>
      <c r="K9" s="16" t="s">
        <v>423</v>
      </c>
      <c r="L9" s="18" t="s">
        <v>38</v>
      </c>
      <c r="M9" s="17" t="s">
        <v>467</v>
      </c>
      <c r="N9" s="16" t="s">
        <v>468</v>
      </c>
      <c r="O9" s="18" t="s">
        <v>98</v>
      </c>
      <c r="P9" s="17" t="s">
        <v>420</v>
      </c>
      <c r="Q9" s="16" t="s">
        <v>421</v>
      </c>
      <c r="R9" s="18" t="s">
        <v>39</v>
      </c>
      <c r="S9" s="17" t="s">
        <v>473</v>
      </c>
      <c r="T9" s="16" t="s">
        <v>470</v>
      </c>
      <c r="U9" s="18" t="s">
        <v>99</v>
      </c>
      <c r="V9" s="17" t="s">
        <v>424</v>
      </c>
      <c r="W9" s="16" t="s">
        <v>425</v>
      </c>
      <c r="X9" s="18" t="s">
        <v>38</v>
      </c>
      <c r="Y9" s="17" t="s">
        <v>469</v>
      </c>
      <c r="Z9" s="16" t="s">
        <v>466</v>
      </c>
    </row>
    <row r="10" spans="1:26" x14ac:dyDescent="0.2">
      <c r="A10" s="8">
        <v>0.53472222222222199</v>
      </c>
      <c r="B10" s="9" t="s">
        <v>11</v>
      </c>
      <c r="C10" s="18" t="s">
        <v>94</v>
      </c>
      <c r="D10" s="17" t="s">
        <v>442</v>
      </c>
      <c r="E10" s="16" t="s">
        <v>443</v>
      </c>
      <c r="F10" s="18" t="s">
        <v>65</v>
      </c>
      <c r="G10" s="17" t="s">
        <v>431</v>
      </c>
      <c r="H10" s="16" t="s">
        <v>432</v>
      </c>
      <c r="I10" s="18" t="s">
        <v>90</v>
      </c>
      <c r="J10" s="17" t="s">
        <v>459</v>
      </c>
      <c r="K10" s="16" t="s">
        <v>460</v>
      </c>
      <c r="L10" s="18" t="s">
        <v>64</v>
      </c>
      <c r="M10" s="17" t="s">
        <v>427</v>
      </c>
      <c r="N10" s="16" t="s">
        <v>428</v>
      </c>
      <c r="O10" s="18" t="s">
        <v>95</v>
      </c>
      <c r="P10" s="17" t="s">
        <v>446</v>
      </c>
      <c r="Q10" s="16" t="s">
        <v>447</v>
      </c>
      <c r="R10" s="18" t="s">
        <v>65</v>
      </c>
      <c r="S10" s="17" t="s">
        <v>433</v>
      </c>
      <c r="T10" s="16" t="s">
        <v>430</v>
      </c>
      <c r="U10" s="18" t="s">
        <v>91</v>
      </c>
      <c r="V10" s="17" t="s">
        <v>463</v>
      </c>
      <c r="W10" s="16" t="s">
        <v>464</v>
      </c>
      <c r="X10" s="18" t="s">
        <v>64</v>
      </c>
      <c r="Y10" s="17" t="s">
        <v>429</v>
      </c>
      <c r="Z10" s="16" t="s">
        <v>426</v>
      </c>
    </row>
    <row r="11" spans="1:26" x14ac:dyDescent="0.2">
      <c r="A11" s="8">
        <v>0.5625</v>
      </c>
      <c r="B11" s="9" t="s">
        <v>10</v>
      </c>
      <c r="C11" s="18" t="s">
        <v>91</v>
      </c>
      <c r="D11" s="17" t="s">
        <v>465</v>
      </c>
      <c r="E11" s="16" t="s">
        <v>462</v>
      </c>
      <c r="F11" s="18" t="s">
        <v>103</v>
      </c>
      <c r="G11" s="17" t="s">
        <v>407</v>
      </c>
      <c r="H11" s="16" t="s">
        <v>408</v>
      </c>
      <c r="I11" s="18" t="s">
        <v>95</v>
      </c>
      <c r="J11" s="17" t="s">
        <v>448</v>
      </c>
      <c r="K11" s="16" t="s">
        <v>449</v>
      </c>
      <c r="L11" s="18" t="s">
        <v>102</v>
      </c>
      <c r="M11" s="17" t="s">
        <v>403</v>
      </c>
      <c r="N11" s="16" t="s">
        <v>404</v>
      </c>
      <c r="O11" s="18" t="s">
        <v>90</v>
      </c>
      <c r="P11" s="17" t="s">
        <v>461</v>
      </c>
      <c r="Q11" s="16" t="s">
        <v>458</v>
      </c>
      <c r="R11" s="18" t="s">
        <v>103</v>
      </c>
      <c r="S11" s="17" t="s">
        <v>409</v>
      </c>
      <c r="T11" s="16" t="s">
        <v>406</v>
      </c>
      <c r="U11" s="18" t="s">
        <v>94</v>
      </c>
      <c r="V11" s="17" t="s">
        <v>444</v>
      </c>
      <c r="W11" s="16" t="s">
        <v>445</v>
      </c>
      <c r="X11" s="18" t="s">
        <v>102</v>
      </c>
      <c r="Y11" s="17" t="s">
        <v>405</v>
      </c>
      <c r="Z11" s="16" t="s">
        <v>402</v>
      </c>
    </row>
    <row r="12" spans="1:26" x14ac:dyDescent="0.2">
      <c r="A12" s="8">
        <v>0.59027777777777801</v>
      </c>
      <c r="B12" s="9" t="s">
        <v>9</v>
      </c>
      <c r="C12" s="18" t="s">
        <v>38</v>
      </c>
      <c r="D12" s="17" t="s">
        <v>466</v>
      </c>
      <c r="E12" s="16" t="s">
        <v>468</v>
      </c>
      <c r="F12" s="18" t="s">
        <v>97</v>
      </c>
      <c r="G12" s="17" t="s">
        <v>439</v>
      </c>
      <c r="H12" s="16" t="s">
        <v>440</v>
      </c>
      <c r="I12" s="18" t="s">
        <v>39</v>
      </c>
      <c r="J12" s="17" t="s">
        <v>470</v>
      </c>
      <c r="K12" s="16" t="s">
        <v>472</v>
      </c>
      <c r="L12" s="18" t="s">
        <v>100</v>
      </c>
      <c r="M12" s="17" t="s">
        <v>411</v>
      </c>
      <c r="N12" s="16" t="s">
        <v>412</v>
      </c>
      <c r="O12" s="18" t="s">
        <v>38</v>
      </c>
      <c r="P12" s="17" t="s">
        <v>467</v>
      </c>
      <c r="Q12" s="16" t="s">
        <v>469</v>
      </c>
      <c r="R12" s="18" t="s">
        <v>96</v>
      </c>
      <c r="S12" s="17" t="s">
        <v>435</v>
      </c>
      <c r="T12" s="16" t="s">
        <v>436</v>
      </c>
      <c r="U12" s="18" t="s">
        <v>39</v>
      </c>
      <c r="V12" s="17" t="s">
        <v>471</v>
      </c>
      <c r="W12" s="16" t="s">
        <v>473</v>
      </c>
      <c r="X12" s="18" t="s">
        <v>101</v>
      </c>
      <c r="Y12" s="17" t="s">
        <v>415</v>
      </c>
      <c r="Z12" s="16" t="s">
        <v>416</v>
      </c>
    </row>
    <row r="13" spans="1:26" x14ac:dyDescent="0.2">
      <c r="A13" s="8">
        <v>0.61805555555555503</v>
      </c>
      <c r="B13" s="9" t="s">
        <v>35</v>
      </c>
      <c r="C13" s="18" t="s">
        <v>64</v>
      </c>
      <c r="D13" s="17" t="s">
        <v>426</v>
      </c>
      <c r="E13" s="16" t="s">
        <v>428</v>
      </c>
      <c r="F13" s="18" t="s">
        <v>101</v>
      </c>
      <c r="G13" s="17" t="s">
        <v>417</v>
      </c>
      <c r="H13" s="16" t="s">
        <v>414</v>
      </c>
      <c r="I13" s="18" t="s">
        <v>65</v>
      </c>
      <c r="J13" s="17" t="s">
        <v>430</v>
      </c>
      <c r="K13" s="16" t="s">
        <v>432</v>
      </c>
      <c r="L13" s="18" t="s">
        <v>96</v>
      </c>
      <c r="M13" s="17" t="s">
        <v>437</v>
      </c>
      <c r="N13" s="16" t="s">
        <v>434</v>
      </c>
      <c r="O13" s="18" t="s">
        <v>64</v>
      </c>
      <c r="P13" s="17" t="s">
        <v>427</v>
      </c>
      <c r="Q13" s="16" t="s">
        <v>429</v>
      </c>
      <c r="R13" s="18" t="s">
        <v>100</v>
      </c>
      <c r="S13" s="17" t="s">
        <v>413</v>
      </c>
      <c r="T13" s="16" t="s">
        <v>410</v>
      </c>
      <c r="U13" s="18" t="s">
        <v>65</v>
      </c>
      <c r="V13" s="17" t="s">
        <v>431</v>
      </c>
      <c r="W13" s="16" t="s">
        <v>433</v>
      </c>
      <c r="X13" s="18" t="s">
        <v>97</v>
      </c>
      <c r="Y13" s="17" t="s">
        <v>441</v>
      </c>
      <c r="Z13" s="16" t="s">
        <v>438</v>
      </c>
    </row>
    <row r="14" spans="1:26" x14ac:dyDescent="0.2">
      <c r="A14" s="8">
        <v>0.64583333333333304</v>
      </c>
      <c r="B14" s="9" t="s">
        <v>34</v>
      </c>
      <c r="C14" s="18" t="s">
        <v>93</v>
      </c>
      <c r="D14" s="17" t="s">
        <v>455</v>
      </c>
      <c r="E14" s="16" t="s">
        <v>456</v>
      </c>
      <c r="F14" s="18" t="s">
        <v>105</v>
      </c>
      <c r="G14" s="17" t="s">
        <v>399</v>
      </c>
      <c r="H14" s="16" t="s">
        <v>400</v>
      </c>
      <c r="I14" s="18" t="s">
        <v>92</v>
      </c>
      <c r="J14" s="17" t="s">
        <v>451</v>
      </c>
      <c r="K14" s="16" t="s">
        <v>452</v>
      </c>
      <c r="L14" s="18" t="s">
        <v>104</v>
      </c>
      <c r="M14" s="17" t="s">
        <v>395</v>
      </c>
      <c r="N14" s="16" t="s">
        <v>396</v>
      </c>
      <c r="O14" s="18" t="s">
        <v>93</v>
      </c>
      <c r="P14" s="17" t="s">
        <v>457</v>
      </c>
      <c r="Q14" s="16" t="s">
        <v>454</v>
      </c>
      <c r="R14" s="18" t="s">
        <v>105</v>
      </c>
      <c r="S14" s="17" t="s">
        <v>401</v>
      </c>
      <c r="T14" s="16" t="s">
        <v>398</v>
      </c>
      <c r="U14" s="18" t="s">
        <v>92</v>
      </c>
      <c r="V14" s="17" t="s">
        <v>453</v>
      </c>
      <c r="W14" s="16" t="s">
        <v>450</v>
      </c>
      <c r="X14" s="18" t="s">
        <v>104</v>
      </c>
      <c r="Y14" s="17" t="s">
        <v>397</v>
      </c>
      <c r="Z14" s="16" t="s">
        <v>394</v>
      </c>
    </row>
    <row r="15" spans="1:26" x14ac:dyDescent="0.2">
      <c r="A15" s="8">
        <v>0.67361111111111105</v>
      </c>
      <c r="B15" s="9" t="s">
        <v>33</v>
      </c>
      <c r="C15" s="18" t="s">
        <v>102</v>
      </c>
      <c r="D15" s="17" t="s">
        <v>402</v>
      </c>
      <c r="E15" s="16" t="s">
        <v>404</v>
      </c>
      <c r="F15" s="18" t="s">
        <v>95</v>
      </c>
      <c r="G15" s="17" t="s">
        <v>447</v>
      </c>
      <c r="H15" s="16" t="s">
        <v>448</v>
      </c>
      <c r="I15" s="18" t="s">
        <v>98</v>
      </c>
      <c r="J15" s="17" t="s">
        <v>419</v>
      </c>
      <c r="K15" s="16" t="s">
        <v>420</v>
      </c>
      <c r="L15" s="18" t="s">
        <v>94</v>
      </c>
      <c r="M15" s="17" t="s">
        <v>443</v>
      </c>
      <c r="N15" s="16" t="s">
        <v>444</v>
      </c>
      <c r="O15" s="18" t="s">
        <v>103</v>
      </c>
      <c r="P15" s="17" t="s">
        <v>406</v>
      </c>
      <c r="Q15" s="16" t="s">
        <v>408</v>
      </c>
      <c r="R15" s="18" t="s">
        <v>95</v>
      </c>
      <c r="S15" s="17" t="s">
        <v>449</v>
      </c>
      <c r="T15" s="16" t="s">
        <v>446</v>
      </c>
      <c r="U15" s="18" t="s">
        <v>99</v>
      </c>
      <c r="V15" s="17" t="s">
        <v>423</v>
      </c>
      <c r="W15" s="16" t="s">
        <v>424</v>
      </c>
      <c r="X15" s="18" t="s">
        <v>94</v>
      </c>
      <c r="Y15" s="17" t="s">
        <v>445</v>
      </c>
      <c r="Z15" s="16" t="s">
        <v>442</v>
      </c>
    </row>
    <row r="16" spans="1:26" x14ac:dyDescent="0.2">
      <c r="A16" s="8">
        <v>0.70138888888888895</v>
      </c>
      <c r="B16" s="9" t="s">
        <v>32</v>
      </c>
      <c r="C16" s="18" t="s">
        <v>99</v>
      </c>
      <c r="D16" s="17" t="s">
        <v>425</v>
      </c>
      <c r="E16" s="16" t="s">
        <v>422</v>
      </c>
      <c r="F16" s="18" t="s">
        <v>40</v>
      </c>
      <c r="G16" s="17" t="s">
        <v>41</v>
      </c>
      <c r="H16" s="16" t="s">
        <v>42</v>
      </c>
      <c r="I16" s="18" t="s">
        <v>103</v>
      </c>
      <c r="J16" s="17" t="s">
        <v>407</v>
      </c>
      <c r="K16" s="16" t="s">
        <v>409</v>
      </c>
      <c r="L16" s="18" t="s">
        <v>43</v>
      </c>
      <c r="M16" s="17" t="s">
        <v>44</v>
      </c>
      <c r="N16" s="16" t="s">
        <v>45</v>
      </c>
      <c r="O16" s="18" t="s">
        <v>98</v>
      </c>
      <c r="P16" s="17" t="s">
        <v>421</v>
      </c>
      <c r="Q16" s="16" t="s">
        <v>418</v>
      </c>
      <c r="R16" s="18" t="s">
        <v>46</v>
      </c>
      <c r="S16" s="17" t="s">
        <v>48</v>
      </c>
      <c r="T16" s="16" t="s">
        <v>49</v>
      </c>
      <c r="U16" s="18" t="s">
        <v>102</v>
      </c>
      <c r="V16" s="17" t="s">
        <v>403</v>
      </c>
      <c r="W16" s="16" t="s">
        <v>405</v>
      </c>
      <c r="X16" s="18" t="s">
        <v>47</v>
      </c>
      <c r="Y16" s="17" t="s">
        <v>50</v>
      </c>
      <c r="Z16" s="16" t="s">
        <v>51</v>
      </c>
    </row>
    <row r="17" spans="1:26" x14ac:dyDescent="0.2">
      <c r="A17" s="8">
        <v>0.72916666666666596</v>
      </c>
      <c r="B17" s="9" t="s">
        <v>31</v>
      </c>
      <c r="C17" s="18" t="s">
        <v>90</v>
      </c>
      <c r="D17" s="17" t="s">
        <v>458</v>
      </c>
      <c r="E17" s="16" t="s">
        <v>460</v>
      </c>
      <c r="F17" s="18" t="s">
        <v>66</v>
      </c>
      <c r="G17" s="17" t="s">
        <v>67</v>
      </c>
      <c r="H17" s="16" t="s">
        <v>68</v>
      </c>
      <c r="I17" s="18" t="s">
        <v>91</v>
      </c>
      <c r="J17" s="17" t="s">
        <v>462</v>
      </c>
      <c r="K17" s="16" t="s">
        <v>464</v>
      </c>
      <c r="L17" s="18" t="s">
        <v>69</v>
      </c>
      <c r="M17" s="17" t="s">
        <v>70</v>
      </c>
      <c r="N17" s="16" t="s">
        <v>71</v>
      </c>
      <c r="O17" s="18" t="s">
        <v>90</v>
      </c>
      <c r="P17" s="17" t="s">
        <v>459</v>
      </c>
      <c r="Q17" s="16" t="s">
        <v>461</v>
      </c>
      <c r="R17" s="18" t="s">
        <v>72</v>
      </c>
      <c r="S17" s="17" t="s">
        <v>73</v>
      </c>
      <c r="T17" s="16" t="s">
        <v>74</v>
      </c>
      <c r="U17" s="18" t="s">
        <v>91</v>
      </c>
      <c r="V17" s="17" t="s">
        <v>463</v>
      </c>
      <c r="W17" s="16" t="s">
        <v>465</v>
      </c>
      <c r="X17" s="18" t="s">
        <v>75</v>
      </c>
      <c r="Y17" s="17" t="s">
        <v>76</v>
      </c>
      <c r="Z17" s="16" t="s">
        <v>77</v>
      </c>
    </row>
    <row r="18" spans="1:26" x14ac:dyDescent="0.2">
      <c r="A18" s="8">
        <v>0.75694444444444398</v>
      </c>
      <c r="B18" s="9" t="s">
        <v>30</v>
      </c>
      <c r="C18" s="18" t="s">
        <v>96</v>
      </c>
      <c r="D18" s="17" t="s">
        <v>434</v>
      </c>
      <c r="E18" s="16" t="s">
        <v>436</v>
      </c>
      <c r="F18" s="18" t="s">
        <v>100</v>
      </c>
      <c r="G18" s="17" t="s">
        <v>410</v>
      </c>
      <c r="H18" s="16" t="s">
        <v>412</v>
      </c>
      <c r="I18" s="18" t="s">
        <v>97</v>
      </c>
      <c r="J18" s="17" t="s">
        <v>438</v>
      </c>
      <c r="K18" s="16" t="s">
        <v>440</v>
      </c>
      <c r="L18" s="18" t="s">
        <v>101</v>
      </c>
      <c r="M18" s="17" t="s">
        <v>414</v>
      </c>
      <c r="N18" s="16" t="s">
        <v>416</v>
      </c>
      <c r="O18" s="18" t="s">
        <v>96</v>
      </c>
      <c r="P18" s="17" t="s">
        <v>435</v>
      </c>
      <c r="Q18" s="16" t="s">
        <v>437</v>
      </c>
      <c r="R18" s="18" t="s">
        <v>100</v>
      </c>
      <c r="S18" s="17" t="s">
        <v>411</v>
      </c>
      <c r="T18" s="16" t="s">
        <v>413</v>
      </c>
      <c r="U18" s="18" t="s">
        <v>97</v>
      </c>
      <c r="V18" s="17" t="s">
        <v>439</v>
      </c>
      <c r="W18" s="16" t="s">
        <v>441</v>
      </c>
      <c r="X18" s="18" t="s">
        <v>101</v>
      </c>
      <c r="Y18" s="17" t="s">
        <v>415</v>
      </c>
      <c r="Z18" s="16" t="s">
        <v>417</v>
      </c>
    </row>
    <row r="19" spans="1:26" x14ac:dyDescent="0.2">
      <c r="A19" s="8">
        <v>0.78472222222222199</v>
      </c>
      <c r="B19" s="9" t="s">
        <v>29</v>
      </c>
      <c r="C19" s="30" t="s">
        <v>52</v>
      </c>
      <c r="D19" s="29" t="s">
        <v>53</v>
      </c>
      <c r="E19" s="28" t="s">
        <v>54</v>
      </c>
      <c r="F19" s="18" t="s">
        <v>92</v>
      </c>
      <c r="G19" s="17" t="s">
        <v>450</v>
      </c>
      <c r="H19" s="16" t="s">
        <v>452</v>
      </c>
      <c r="I19" s="18" t="s">
        <v>55</v>
      </c>
      <c r="J19" s="17" t="s">
        <v>56</v>
      </c>
      <c r="K19" s="16" t="s">
        <v>57</v>
      </c>
      <c r="L19" s="18" t="s">
        <v>105</v>
      </c>
      <c r="M19" s="17" t="s">
        <v>398</v>
      </c>
      <c r="N19" s="16" t="s">
        <v>400</v>
      </c>
      <c r="O19" s="18" t="s">
        <v>58</v>
      </c>
      <c r="P19" s="17" t="s">
        <v>60</v>
      </c>
      <c r="Q19" s="16" t="s">
        <v>61</v>
      </c>
      <c r="R19" s="18" t="s">
        <v>93</v>
      </c>
      <c r="S19" s="17" t="s">
        <v>454</v>
      </c>
      <c r="T19" s="16" t="s">
        <v>456</v>
      </c>
      <c r="U19" s="18" t="s">
        <v>59</v>
      </c>
      <c r="V19" s="17" t="s">
        <v>62</v>
      </c>
      <c r="W19" s="16" t="s">
        <v>63</v>
      </c>
      <c r="X19" s="18" t="s">
        <v>104</v>
      </c>
      <c r="Y19" s="17" t="s">
        <v>394</v>
      </c>
      <c r="Z19" s="16" t="s">
        <v>396</v>
      </c>
    </row>
    <row r="20" spans="1:26" x14ac:dyDescent="0.2">
      <c r="A20" s="8">
        <v>0.8125</v>
      </c>
      <c r="B20" s="9" t="s">
        <v>28</v>
      </c>
      <c r="C20" s="30" t="s">
        <v>78</v>
      </c>
      <c r="D20" s="29" t="s">
        <v>79</v>
      </c>
      <c r="E20" s="28" t="s">
        <v>80</v>
      </c>
      <c r="F20" s="18" t="s">
        <v>104</v>
      </c>
      <c r="G20" s="17" t="s">
        <v>395</v>
      </c>
      <c r="H20" s="16" t="s">
        <v>397</v>
      </c>
      <c r="I20" s="18" t="s">
        <v>81</v>
      </c>
      <c r="J20" s="17" t="s">
        <v>82</v>
      </c>
      <c r="K20" s="16" t="s">
        <v>83</v>
      </c>
      <c r="L20" s="18" t="s">
        <v>93</v>
      </c>
      <c r="M20" s="17" t="s">
        <v>455</v>
      </c>
      <c r="N20" s="16" t="s">
        <v>457</v>
      </c>
      <c r="O20" s="18" t="s">
        <v>84</v>
      </c>
      <c r="P20" s="17" t="s">
        <v>85</v>
      </c>
      <c r="Q20" s="16" t="s">
        <v>86</v>
      </c>
      <c r="R20" s="137" t="s">
        <v>105</v>
      </c>
      <c r="S20" s="138" t="s">
        <v>399</v>
      </c>
      <c r="T20" s="139" t="s">
        <v>401</v>
      </c>
      <c r="U20" s="18" t="s">
        <v>87</v>
      </c>
      <c r="V20" s="17" t="s">
        <v>88</v>
      </c>
      <c r="W20" s="16" t="s">
        <v>89</v>
      </c>
      <c r="X20" s="18" t="s">
        <v>92</v>
      </c>
      <c r="Y20" s="17" t="s">
        <v>451</v>
      </c>
      <c r="Z20" s="16" t="s">
        <v>453</v>
      </c>
    </row>
    <row r="21" spans="1:26" ht="15" thickBot="1" x14ac:dyDescent="0.25">
      <c r="A21" s="8">
        <v>0.84027777777777801</v>
      </c>
      <c r="B21" s="9" t="s">
        <v>27</v>
      </c>
      <c r="C21" s="39" t="s">
        <v>94</v>
      </c>
      <c r="D21" s="38" t="s">
        <v>442</v>
      </c>
      <c r="E21" s="37" t="s">
        <v>444</v>
      </c>
      <c r="F21" s="39" t="s">
        <v>98</v>
      </c>
      <c r="G21" s="38" t="s">
        <v>418</v>
      </c>
      <c r="H21" s="37" t="s">
        <v>420</v>
      </c>
      <c r="I21" s="39" t="s">
        <v>95</v>
      </c>
      <c r="J21" s="38" t="s">
        <v>446</v>
      </c>
      <c r="K21" s="37" t="s">
        <v>448</v>
      </c>
      <c r="L21" s="39" t="s">
        <v>99</v>
      </c>
      <c r="M21" s="38" t="s">
        <v>422</v>
      </c>
      <c r="N21" s="37" t="s">
        <v>424</v>
      </c>
      <c r="O21" s="39" t="s">
        <v>94</v>
      </c>
      <c r="P21" s="38" t="s">
        <v>443</v>
      </c>
      <c r="Q21" s="37" t="s">
        <v>445</v>
      </c>
      <c r="R21" s="140" t="s">
        <v>98</v>
      </c>
      <c r="S21" s="141" t="s">
        <v>419</v>
      </c>
      <c r="T21" s="142" t="s">
        <v>421</v>
      </c>
      <c r="U21" s="39" t="s">
        <v>95</v>
      </c>
      <c r="V21" s="38" t="s">
        <v>447</v>
      </c>
      <c r="W21" s="37" t="s">
        <v>449</v>
      </c>
      <c r="X21" s="39" t="s">
        <v>99</v>
      </c>
      <c r="Y21" s="38" t="s">
        <v>423</v>
      </c>
      <c r="Z21" s="37" t="s">
        <v>425</v>
      </c>
    </row>
    <row r="23" spans="1:26" x14ac:dyDescent="0.2">
      <c r="A23" s="8">
        <v>0.84375</v>
      </c>
      <c r="B23" s="9"/>
      <c r="C23" s="1" t="s">
        <v>26</v>
      </c>
      <c r="R23" s="1" t="s">
        <v>526</v>
      </c>
    </row>
    <row r="24" spans="1:26" x14ac:dyDescent="0.2">
      <c r="A24" s="8"/>
      <c r="B24" s="9"/>
    </row>
    <row r="25" spans="1:26" x14ac:dyDescent="0.2">
      <c r="A25" s="9"/>
      <c r="B25" s="9"/>
    </row>
    <row r="26" spans="1:26" ht="15" thickBot="1" x14ac:dyDescent="0.25">
      <c r="A26" s="45" t="s">
        <v>25</v>
      </c>
      <c r="B26" s="9"/>
    </row>
    <row r="27" spans="1:26" x14ac:dyDescent="0.2">
      <c r="A27" s="44"/>
      <c r="B27" s="44"/>
      <c r="C27" s="144" t="s">
        <v>24</v>
      </c>
      <c r="D27" s="145"/>
      <c r="E27" s="147"/>
      <c r="F27" s="144" t="s">
        <v>23</v>
      </c>
      <c r="G27" s="145"/>
      <c r="H27" s="146"/>
      <c r="I27" s="144" t="s">
        <v>22</v>
      </c>
      <c r="J27" s="145"/>
      <c r="K27" s="146"/>
      <c r="L27" s="148" t="s">
        <v>21</v>
      </c>
      <c r="M27" s="145"/>
      <c r="N27" s="147"/>
      <c r="O27" s="144" t="s">
        <v>20</v>
      </c>
      <c r="P27" s="145"/>
      <c r="Q27" s="146"/>
      <c r="R27" s="144" t="s">
        <v>19</v>
      </c>
      <c r="S27" s="145"/>
      <c r="T27" s="146"/>
      <c r="U27" s="144" t="s">
        <v>18</v>
      </c>
      <c r="V27" s="145"/>
      <c r="W27" s="146"/>
      <c r="X27" s="144" t="s">
        <v>17</v>
      </c>
      <c r="Y27" s="145"/>
      <c r="Z27" s="146"/>
    </row>
    <row r="28" spans="1:26" x14ac:dyDescent="0.2">
      <c r="A28" s="8">
        <v>0.41666666666666669</v>
      </c>
      <c r="B28" s="9" t="s">
        <v>16</v>
      </c>
      <c r="C28" s="18" t="s">
        <v>106</v>
      </c>
      <c r="D28" s="17" t="s">
        <v>146</v>
      </c>
      <c r="E28" s="55" t="s">
        <v>147</v>
      </c>
      <c r="F28" s="18" t="s">
        <v>107</v>
      </c>
      <c r="G28" s="17" t="s">
        <v>154</v>
      </c>
      <c r="H28" s="16" t="s">
        <v>158</v>
      </c>
      <c r="I28" s="18" t="s">
        <v>108</v>
      </c>
      <c r="J28" s="17" t="s">
        <v>162</v>
      </c>
      <c r="K28" s="16" t="s">
        <v>166</v>
      </c>
      <c r="L28" s="56" t="s">
        <v>109</v>
      </c>
      <c r="M28" s="17" t="s">
        <v>174</v>
      </c>
      <c r="N28" s="55" t="s">
        <v>170</v>
      </c>
      <c r="O28" s="18" t="s">
        <v>110</v>
      </c>
      <c r="P28" s="17" t="s">
        <v>178</v>
      </c>
      <c r="Q28" s="16" t="s">
        <v>179</v>
      </c>
      <c r="R28" s="18" t="s">
        <v>111</v>
      </c>
      <c r="S28" s="17" t="s">
        <v>186</v>
      </c>
      <c r="T28" s="16" t="s">
        <v>189</v>
      </c>
      <c r="U28" s="18" t="s">
        <v>112</v>
      </c>
      <c r="V28" s="17" t="s">
        <v>194</v>
      </c>
      <c r="W28" s="16" t="s">
        <v>198</v>
      </c>
      <c r="X28" s="18" t="s">
        <v>113</v>
      </c>
      <c r="Y28" s="17" t="s">
        <v>206</v>
      </c>
      <c r="Z28" s="16" t="s">
        <v>202</v>
      </c>
    </row>
    <row r="29" spans="1:26" x14ac:dyDescent="0.2">
      <c r="A29" s="8">
        <v>0.44444444444444442</v>
      </c>
      <c r="B29" s="9" t="s">
        <v>15</v>
      </c>
      <c r="C29" s="18" t="s">
        <v>114</v>
      </c>
      <c r="D29" s="17" t="s">
        <v>148</v>
      </c>
      <c r="E29" s="55" t="s">
        <v>149</v>
      </c>
      <c r="F29" s="18" t="s">
        <v>115</v>
      </c>
      <c r="G29" s="17" t="s">
        <v>155</v>
      </c>
      <c r="H29" s="16" t="s">
        <v>159</v>
      </c>
      <c r="I29" s="18" t="s">
        <v>116</v>
      </c>
      <c r="J29" s="17" t="s">
        <v>163</v>
      </c>
      <c r="K29" s="16" t="s">
        <v>167</v>
      </c>
      <c r="L29" s="56" t="s">
        <v>117</v>
      </c>
      <c r="M29" s="17" t="s">
        <v>175</v>
      </c>
      <c r="N29" s="55" t="s">
        <v>171</v>
      </c>
      <c r="O29" s="18" t="s">
        <v>118</v>
      </c>
      <c r="P29" s="17" t="s">
        <v>180</v>
      </c>
      <c r="Q29" s="16" t="s">
        <v>183</v>
      </c>
      <c r="R29" s="18" t="s">
        <v>119</v>
      </c>
      <c r="S29" s="17" t="s">
        <v>191</v>
      </c>
      <c r="T29" s="16" t="s">
        <v>190</v>
      </c>
      <c r="U29" s="18" t="s">
        <v>120</v>
      </c>
      <c r="V29" s="17" t="s">
        <v>195</v>
      </c>
      <c r="W29" s="16" t="s">
        <v>199</v>
      </c>
      <c r="X29" s="18" t="s">
        <v>121</v>
      </c>
      <c r="Y29" s="17" t="s">
        <v>207</v>
      </c>
      <c r="Z29" s="16" t="s">
        <v>203</v>
      </c>
    </row>
    <row r="30" spans="1:26" x14ac:dyDescent="0.2">
      <c r="A30" s="8">
        <v>0.47222222222222227</v>
      </c>
      <c r="B30" s="9" t="s">
        <v>14</v>
      </c>
      <c r="C30" s="18" t="s">
        <v>122</v>
      </c>
      <c r="D30" s="17" t="s">
        <v>150</v>
      </c>
      <c r="E30" s="55" t="s">
        <v>151</v>
      </c>
      <c r="F30" s="18" t="s">
        <v>123</v>
      </c>
      <c r="G30" s="17" t="s">
        <v>156</v>
      </c>
      <c r="H30" s="16" t="s">
        <v>160</v>
      </c>
      <c r="I30" s="18" t="s">
        <v>124</v>
      </c>
      <c r="J30" s="17" t="s">
        <v>164</v>
      </c>
      <c r="K30" s="16" t="s">
        <v>168</v>
      </c>
      <c r="L30" s="56" t="s">
        <v>125</v>
      </c>
      <c r="M30" s="17" t="s">
        <v>176</v>
      </c>
      <c r="N30" s="55" t="s">
        <v>172</v>
      </c>
      <c r="O30" s="18" t="s">
        <v>126</v>
      </c>
      <c r="P30" s="17" t="s">
        <v>181</v>
      </c>
      <c r="Q30" s="16" t="s">
        <v>184</v>
      </c>
      <c r="R30" s="18" t="s">
        <v>127</v>
      </c>
      <c r="S30" s="17" t="s">
        <v>187</v>
      </c>
      <c r="T30" s="16" t="s">
        <v>192</v>
      </c>
      <c r="U30" s="18" t="s">
        <v>128</v>
      </c>
      <c r="V30" s="17" t="s">
        <v>196</v>
      </c>
      <c r="W30" s="16" t="s">
        <v>200</v>
      </c>
      <c r="X30" s="18" t="s">
        <v>129</v>
      </c>
      <c r="Y30" s="17" t="s">
        <v>208</v>
      </c>
      <c r="Z30" s="16" t="s">
        <v>204</v>
      </c>
    </row>
    <row r="31" spans="1:26" x14ac:dyDescent="0.2">
      <c r="A31" s="40">
        <v>0.5</v>
      </c>
      <c r="B31" s="6" t="s">
        <v>13</v>
      </c>
      <c r="C31" s="50" t="s">
        <v>130</v>
      </c>
      <c r="D31" s="51" t="s">
        <v>152</v>
      </c>
      <c r="E31" s="7" t="s">
        <v>153</v>
      </c>
      <c r="F31" s="50" t="s">
        <v>131</v>
      </c>
      <c r="G31" s="51" t="s">
        <v>157</v>
      </c>
      <c r="H31" s="52" t="s">
        <v>161</v>
      </c>
      <c r="I31" s="50" t="s">
        <v>132</v>
      </c>
      <c r="J31" s="51" t="s">
        <v>165</v>
      </c>
      <c r="K31" s="52" t="s">
        <v>169</v>
      </c>
      <c r="L31" s="57" t="s">
        <v>133</v>
      </c>
      <c r="M31" s="51" t="s">
        <v>177</v>
      </c>
      <c r="N31" s="7" t="s">
        <v>173</v>
      </c>
      <c r="O31" s="50" t="s">
        <v>134</v>
      </c>
      <c r="P31" s="51" t="s">
        <v>182</v>
      </c>
      <c r="Q31" s="52" t="s">
        <v>185</v>
      </c>
      <c r="R31" s="50" t="s">
        <v>135</v>
      </c>
      <c r="S31" s="51" t="s">
        <v>188</v>
      </c>
      <c r="T31" s="52" t="s">
        <v>193</v>
      </c>
      <c r="U31" s="50" t="s">
        <v>136</v>
      </c>
      <c r="V31" s="51" t="s">
        <v>197</v>
      </c>
      <c r="W31" s="52" t="s">
        <v>201</v>
      </c>
      <c r="X31" s="50" t="s">
        <v>137</v>
      </c>
      <c r="Y31" s="51" t="s">
        <v>209</v>
      </c>
      <c r="Z31" s="52" t="s">
        <v>205</v>
      </c>
    </row>
    <row r="32" spans="1:26" x14ac:dyDescent="0.2">
      <c r="A32" s="8">
        <v>0.52777777777777801</v>
      </c>
      <c r="B32" s="9" t="s">
        <v>12</v>
      </c>
      <c r="C32" s="18" t="s">
        <v>210</v>
      </c>
      <c r="D32" s="17" t="s">
        <v>242</v>
      </c>
      <c r="E32" s="55" t="s">
        <v>243</v>
      </c>
      <c r="F32" s="18" t="s">
        <v>211</v>
      </c>
      <c r="G32" s="17" t="s">
        <v>244</v>
      </c>
      <c r="H32" s="16" t="s">
        <v>245</v>
      </c>
      <c r="I32" s="18" t="s">
        <v>212</v>
      </c>
      <c r="J32" s="17" t="s">
        <v>246</v>
      </c>
      <c r="K32" s="16" t="s">
        <v>247</v>
      </c>
      <c r="L32" s="56" t="s">
        <v>213</v>
      </c>
      <c r="M32" s="17" t="s">
        <v>248</v>
      </c>
      <c r="N32" s="55" t="s">
        <v>249</v>
      </c>
      <c r="O32" s="18" t="s">
        <v>226</v>
      </c>
      <c r="P32" s="17" t="s">
        <v>250</v>
      </c>
      <c r="Q32" s="16" t="s">
        <v>251</v>
      </c>
      <c r="R32" s="18" t="s">
        <v>227</v>
      </c>
      <c r="S32" s="17" t="s">
        <v>252</v>
      </c>
      <c r="T32" s="16" t="s">
        <v>253</v>
      </c>
      <c r="U32" s="18" t="s">
        <v>228</v>
      </c>
      <c r="V32" s="17" t="s">
        <v>254</v>
      </c>
      <c r="W32" s="16" t="s">
        <v>255</v>
      </c>
      <c r="X32" s="18" t="s">
        <v>229</v>
      </c>
      <c r="Y32" s="17" t="s">
        <v>256</v>
      </c>
      <c r="Z32" s="16" t="s">
        <v>257</v>
      </c>
    </row>
    <row r="33" spans="1:26" x14ac:dyDescent="0.2">
      <c r="A33" s="8">
        <v>0.55555555555555602</v>
      </c>
      <c r="B33" s="9" t="s">
        <v>11</v>
      </c>
      <c r="C33" s="18" t="s">
        <v>214</v>
      </c>
      <c r="D33" s="17" t="s">
        <v>258</v>
      </c>
      <c r="E33" s="55" t="s">
        <v>259</v>
      </c>
      <c r="F33" s="18" t="s">
        <v>215</v>
      </c>
      <c r="G33" s="17" t="s">
        <v>260</v>
      </c>
      <c r="H33" s="16" t="s">
        <v>261</v>
      </c>
      <c r="I33" s="18" t="s">
        <v>216</v>
      </c>
      <c r="J33" s="17" t="s">
        <v>262</v>
      </c>
      <c r="K33" s="16" t="s">
        <v>263</v>
      </c>
      <c r="L33" s="56" t="s">
        <v>217</v>
      </c>
      <c r="M33" s="17" t="s">
        <v>264</v>
      </c>
      <c r="N33" s="55" t="s">
        <v>265</v>
      </c>
      <c r="O33" s="43" t="s">
        <v>230</v>
      </c>
      <c r="P33" s="42" t="s">
        <v>266</v>
      </c>
      <c r="Q33" s="41" t="s">
        <v>267</v>
      </c>
      <c r="R33" s="43" t="s">
        <v>231</v>
      </c>
      <c r="S33" s="42" t="s">
        <v>268</v>
      </c>
      <c r="T33" s="41" t="s">
        <v>269</v>
      </c>
      <c r="U33" s="43" t="s">
        <v>232</v>
      </c>
      <c r="V33" s="42" t="s">
        <v>270</v>
      </c>
      <c r="W33" s="41" t="s">
        <v>271</v>
      </c>
      <c r="X33" s="43" t="s">
        <v>233</v>
      </c>
      <c r="Y33" s="42" t="s">
        <v>272</v>
      </c>
      <c r="Z33" s="41" t="s">
        <v>273</v>
      </c>
    </row>
    <row r="34" spans="1:26" x14ac:dyDescent="0.2">
      <c r="A34" s="8">
        <v>0.58333333333333304</v>
      </c>
      <c r="B34" s="9" t="s">
        <v>10</v>
      </c>
      <c r="C34" s="18" t="s">
        <v>218</v>
      </c>
      <c r="D34" s="17" t="s">
        <v>138</v>
      </c>
      <c r="E34" s="55" t="s">
        <v>139</v>
      </c>
      <c r="F34" s="18" t="s">
        <v>219</v>
      </c>
      <c r="G34" s="17" t="s">
        <v>274</v>
      </c>
      <c r="H34" s="16" t="s">
        <v>275</v>
      </c>
      <c r="I34" s="18" t="s">
        <v>220</v>
      </c>
      <c r="J34" s="17" t="s">
        <v>140</v>
      </c>
      <c r="K34" s="16" t="s">
        <v>141</v>
      </c>
      <c r="L34" s="56" t="s">
        <v>221</v>
      </c>
      <c r="M34" s="17" t="s">
        <v>276</v>
      </c>
      <c r="N34" s="55" t="s">
        <v>277</v>
      </c>
      <c r="O34" s="43" t="s">
        <v>234</v>
      </c>
      <c r="P34" s="42" t="s">
        <v>278</v>
      </c>
      <c r="Q34" s="41" t="s">
        <v>279</v>
      </c>
      <c r="R34" s="43" t="s">
        <v>235</v>
      </c>
      <c r="S34" s="42" t="s">
        <v>280</v>
      </c>
      <c r="T34" s="41" t="s">
        <v>281</v>
      </c>
      <c r="U34" s="43" t="s">
        <v>236</v>
      </c>
      <c r="V34" s="42" t="s">
        <v>282</v>
      </c>
      <c r="W34" s="41" t="s">
        <v>283</v>
      </c>
      <c r="X34" s="43" t="s">
        <v>237</v>
      </c>
      <c r="Y34" s="42" t="s">
        <v>284</v>
      </c>
      <c r="Z34" s="41" t="s">
        <v>285</v>
      </c>
    </row>
    <row r="35" spans="1:26" x14ac:dyDescent="0.2">
      <c r="A35" s="40">
        <v>0.61111111111111105</v>
      </c>
      <c r="B35" s="6" t="s">
        <v>9</v>
      </c>
      <c r="C35" s="18" t="s">
        <v>222</v>
      </c>
      <c r="D35" s="17" t="s">
        <v>286</v>
      </c>
      <c r="E35" s="16" t="s">
        <v>287</v>
      </c>
      <c r="F35" s="18" t="s">
        <v>223</v>
      </c>
      <c r="G35" s="17" t="s">
        <v>288</v>
      </c>
      <c r="H35" s="16" t="s">
        <v>289</v>
      </c>
      <c r="I35" s="18" t="s">
        <v>224</v>
      </c>
      <c r="J35" s="17" t="s">
        <v>290</v>
      </c>
      <c r="K35" s="16" t="s">
        <v>291</v>
      </c>
      <c r="L35" s="56" t="s">
        <v>225</v>
      </c>
      <c r="M35" s="17" t="s">
        <v>292</v>
      </c>
      <c r="N35" s="55" t="s">
        <v>293</v>
      </c>
      <c r="O35" s="43" t="s">
        <v>238</v>
      </c>
      <c r="P35" s="42" t="s">
        <v>142</v>
      </c>
      <c r="Q35" s="41" t="s">
        <v>143</v>
      </c>
      <c r="R35" s="43" t="s">
        <v>239</v>
      </c>
      <c r="S35" s="42" t="s">
        <v>294</v>
      </c>
      <c r="T35" s="41" t="s">
        <v>295</v>
      </c>
      <c r="U35" s="43" t="s">
        <v>240</v>
      </c>
      <c r="V35" s="42" t="s">
        <v>144</v>
      </c>
      <c r="W35" s="41" t="s">
        <v>145</v>
      </c>
      <c r="X35" s="43" t="s">
        <v>241</v>
      </c>
      <c r="Y35" s="42" t="s">
        <v>296</v>
      </c>
      <c r="Z35" s="41" t="s">
        <v>297</v>
      </c>
    </row>
    <row r="36" spans="1:26" x14ac:dyDescent="0.2">
      <c r="A36" s="8">
        <v>0.63888888888888895</v>
      </c>
      <c r="B36" s="9" t="s">
        <v>8</v>
      </c>
      <c r="C36" s="24"/>
      <c r="D36" s="23"/>
      <c r="E36" s="22"/>
      <c r="F36" s="36" t="s">
        <v>314</v>
      </c>
      <c r="G36" s="35" t="s">
        <v>298</v>
      </c>
      <c r="H36" s="34" t="s">
        <v>299</v>
      </c>
      <c r="I36" s="43" t="s">
        <v>322</v>
      </c>
      <c r="J36" s="17" t="s">
        <v>328</v>
      </c>
      <c r="K36" s="16" t="s">
        <v>329</v>
      </c>
      <c r="L36" s="58" t="s">
        <v>323</v>
      </c>
      <c r="M36" s="17" t="s">
        <v>330</v>
      </c>
      <c r="N36" s="55" t="s">
        <v>331</v>
      </c>
      <c r="O36" s="43" t="s">
        <v>324</v>
      </c>
      <c r="P36" s="17" t="s">
        <v>332</v>
      </c>
      <c r="Q36" s="16" t="s">
        <v>333</v>
      </c>
      <c r="R36" s="43" t="s">
        <v>325</v>
      </c>
      <c r="S36" s="17" t="s">
        <v>334</v>
      </c>
      <c r="T36" s="16" t="s">
        <v>335</v>
      </c>
      <c r="U36" s="43" t="s">
        <v>326</v>
      </c>
      <c r="V36" s="17" t="s">
        <v>336</v>
      </c>
      <c r="W36" s="16" t="s">
        <v>337</v>
      </c>
      <c r="X36" s="43" t="s">
        <v>327</v>
      </c>
      <c r="Y36" s="17" t="s">
        <v>338</v>
      </c>
      <c r="Z36" s="16" t="s">
        <v>339</v>
      </c>
    </row>
    <row r="37" spans="1:26" x14ac:dyDescent="0.2">
      <c r="A37" s="8">
        <v>0.64583333333333337</v>
      </c>
      <c r="B37" s="9" t="s">
        <v>7</v>
      </c>
      <c r="C37" s="30" t="s">
        <v>315</v>
      </c>
      <c r="D37" s="29" t="s">
        <v>300</v>
      </c>
      <c r="E37" s="28" t="s">
        <v>301</v>
      </c>
      <c r="F37" s="27"/>
      <c r="G37" s="27"/>
      <c r="H37" s="27"/>
      <c r="I37" s="59"/>
      <c r="J37" s="26"/>
      <c r="K37" s="25"/>
      <c r="L37" s="26"/>
      <c r="M37" s="26"/>
      <c r="N37" s="26"/>
      <c r="O37" s="59"/>
      <c r="P37" s="26"/>
      <c r="Q37" s="25"/>
      <c r="R37" s="59"/>
      <c r="S37" s="26"/>
      <c r="T37" s="25"/>
      <c r="U37" s="59"/>
      <c r="V37" s="26"/>
      <c r="W37" s="25"/>
      <c r="X37" s="59"/>
      <c r="Y37" s="26"/>
      <c r="Z37" s="25"/>
    </row>
    <row r="38" spans="1:26" x14ac:dyDescent="0.2">
      <c r="A38" s="8">
        <v>0.66666666666666696</v>
      </c>
      <c r="B38" s="9" t="s">
        <v>6</v>
      </c>
      <c r="C38" s="24"/>
      <c r="D38" s="23"/>
      <c r="E38" s="22"/>
      <c r="F38" s="33" t="s">
        <v>316</v>
      </c>
      <c r="G38" s="32" t="s">
        <v>302</v>
      </c>
      <c r="H38" s="31" t="s">
        <v>303</v>
      </c>
      <c r="I38" s="43" t="s">
        <v>340</v>
      </c>
      <c r="J38" s="17" t="s">
        <v>341</v>
      </c>
      <c r="K38" s="16" t="s">
        <v>342</v>
      </c>
      <c r="L38" s="58" t="s">
        <v>349</v>
      </c>
      <c r="M38" s="17" t="s">
        <v>350</v>
      </c>
      <c r="N38" s="55" t="s">
        <v>351</v>
      </c>
      <c r="O38" s="43" t="s">
        <v>343</v>
      </c>
      <c r="P38" s="17" t="s">
        <v>344</v>
      </c>
      <c r="Q38" s="16" t="s">
        <v>345</v>
      </c>
      <c r="R38" s="43" t="s">
        <v>352</v>
      </c>
      <c r="S38" s="17" t="s">
        <v>353</v>
      </c>
      <c r="T38" s="16" t="s">
        <v>354</v>
      </c>
      <c r="U38" s="43" t="s">
        <v>346</v>
      </c>
      <c r="V38" s="17" t="s">
        <v>347</v>
      </c>
      <c r="W38" s="16" t="s">
        <v>348</v>
      </c>
      <c r="X38" s="43" t="s">
        <v>355</v>
      </c>
      <c r="Y38" s="17" t="s">
        <v>356</v>
      </c>
      <c r="Z38" s="16" t="s">
        <v>357</v>
      </c>
    </row>
    <row r="39" spans="1:26" x14ac:dyDescent="0.2">
      <c r="A39" s="8">
        <v>0.67361111111111116</v>
      </c>
      <c r="B39" s="9" t="s">
        <v>5</v>
      </c>
      <c r="C39" s="30" t="s">
        <v>317</v>
      </c>
      <c r="D39" s="29" t="s">
        <v>304</v>
      </c>
      <c r="E39" s="28" t="s">
        <v>305</v>
      </c>
      <c r="F39" s="27"/>
      <c r="G39" s="27"/>
      <c r="H39" s="27"/>
      <c r="I39" s="59"/>
      <c r="J39" s="26"/>
      <c r="K39" s="25"/>
      <c r="L39" s="26"/>
      <c r="M39" s="26"/>
      <c r="N39" s="26"/>
      <c r="O39" s="59"/>
      <c r="P39" s="26"/>
      <c r="Q39" s="25"/>
      <c r="R39" s="59"/>
      <c r="S39" s="26"/>
      <c r="T39" s="25"/>
      <c r="U39" s="59"/>
      <c r="V39" s="26"/>
      <c r="W39" s="25"/>
      <c r="X39" s="59"/>
      <c r="Y39" s="26"/>
      <c r="Z39" s="25"/>
    </row>
    <row r="40" spans="1:26" x14ac:dyDescent="0.2">
      <c r="A40" s="8">
        <v>0.69444444444444398</v>
      </c>
      <c r="B40" s="9" t="s">
        <v>4</v>
      </c>
      <c r="C40" s="24"/>
      <c r="D40" s="23"/>
      <c r="E40" s="22"/>
      <c r="F40" s="33" t="s">
        <v>318</v>
      </c>
      <c r="G40" s="32" t="s">
        <v>306</v>
      </c>
      <c r="H40" s="31" t="s">
        <v>307</v>
      </c>
      <c r="I40" s="43" t="s">
        <v>358</v>
      </c>
      <c r="J40" s="17" t="s">
        <v>359</v>
      </c>
      <c r="K40" s="16" t="s">
        <v>360</v>
      </c>
      <c r="L40" s="58" t="s">
        <v>367</v>
      </c>
      <c r="M40" s="17" t="s">
        <v>368</v>
      </c>
      <c r="N40" s="55" t="s">
        <v>369</v>
      </c>
      <c r="O40" s="43" t="s">
        <v>361</v>
      </c>
      <c r="P40" s="17" t="s">
        <v>362</v>
      </c>
      <c r="Q40" s="16" t="s">
        <v>363</v>
      </c>
      <c r="R40" s="43" t="s">
        <v>370</v>
      </c>
      <c r="S40" s="17" t="s">
        <v>371</v>
      </c>
      <c r="T40" s="16" t="s">
        <v>372</v>
      </c>
      <c r="U40" s="43" t="s">
        <v>364</v>
      </c>
      <c r="V40" s="17" t="s">
        <v>365</v>
      </c>
      <c r="W40" s="16" t="s">
        <v>366</v>
      </c>
      <c r="X40" s="43" t="s">
        <v>373</v>
      </c>
      <c r="Y40" s="17" t="s">
        <v>374</v>
      </c>
      <c r="Z40" s="16" t="s">
        <v>375</v>
      </c>
    </row>
    <row r="41" spans="1:26" x14ac:dyDescent="0.2">
      <c r="A41" s="8">
        <v>0.70138888888888884</v>
      </c>
      <c r="B41" s="9" t="s">
        <v>3</v>
      </c>
      <c r="C41" s="30" t="s">
        <v>319</v>
      </c>
      <c r="D41" s="29" t="s">
        <v>308</v>
      </c>
      <c r="E41" s="28" t="s">
        <v>309</v>
      </c>
      <c r="F41" s="27"/>
      <c r="G41" s="27"/>
      <c r="H41" s="27"/>
      <c r="I41" s="59"/>
      <c r="J41" s="26"/>
      <c r="K41" s="25"/>
      <c r="L41" s="26"/>
      <c r="M41" s="26"/>
      <c r="N41" s="26"/>
      <c r="O41" s="59"/>
      <c r="P41" s="26"/>
      <c r="Q41" s="25"/>
      <c r="R41" s="59"/>
      <c r="S41" s="26"/>
      <c r="T41" s="25"/>
      <c r="U41" s="59"/>
      <c r="V41" s="26"/>
      <c r="W41" s="25"/>
      <c r="X41" s="59"/>
      <c r="Y41" s="26"/>
      <c r="Z41" s="25"/>
    </row>
    <row r="42" spans="1:26" x14ac:dyDescent="0.2">
      <c r="A42" s="8">
        <v>0.72222222222222221</v>
      </c>
      <c r="B42" s="9" t="s">
        <v>2</v>
      </c>
      <c r="C42" s="24"/>
      <c r="D42" s="23"/>
      <c r="E42" s="22"/>
      <c r="F42" s="21" t="s">
        <v>320</v>
      </c>
      <c r="G42" s="20" t="s">
        <v>310</v>
      </c>
      <c r="H42" s="19" t="s">
        <v>311</v>
      </c>
      <c r="I42" s="43" t="s">
        <v>376</v>
      </c>
      <c r="J42" s="17" t="s">
        <v>377</v>
      </c>
      <c r="K42" s="16" t="s">
        <v>378</v>
      </c>
      <c r="L42" s="58" t="s">
        <v>385</v>
      </c>
      <c r="M42" s="17" t="s">
        <v>386</v>
      </c>
      <c r="N42" s="55" t="s">
        <v>387</v>
      </c>
      <c r="O42" s="43" t="s">
        <v>379</v>
      </c>
      <c r="P42" s="17" t="s">
        <v>380</v>
      </c>
      <c r="Q42" s="16" t="s">
        <v>381</v>
      </c>
      <c r="R42" s="43" t="s">
        <v>388</v>
      </c>
      <c r="S42" s="17" t="s">
        <v>389</v>
      </c>
      <c r="T42" s="16" t="s">
        <v>390</v>
      </c>
      <c r="U42" s="43" t="s">
        <v>382</v>
      </c>
      <c r="V42" s="17" t="s">
        <v>383</v>
      </c>
      <c r="W42" s="16" t="s">
        <v>384</v>
      </c>
      <c r="X42" s="43" t="s">
        <v>391</v>
      </c>
      <c r="Y42" s="17" t="s">
        <v>392</v>
      </c>
      <c r="Z42" s="16" t="s">
        <v>393</v>
      </c>
    </row>
    <row r="43" spans="1:26" ht="15" thickBot="1" x14ac:dyDescent="0.25">
      <c r="A43" s="8">
        <v>0.72916666666666663</v>
      </c>
      <c r="B43" s="9" t="s">
        <v>1</v>
      </c>
      <c r="C43" s="15" t="s">
        <v>321</v>
      </c>
      <c r="D43" s="14" t="s">
        <v>312</v>
      </c>
      <c r="E43" s="13" t="s">
        <v>313</v>
      </c>
      <c r="F43" s="12"/>
      <c r="G43" s="12"/>
      <c r="H43" s="12"/>
      <c r="I43" s="60"/>
      <c r="J43" s="11"/>
      <c r="K43" s="10"/>
      <c r="L43" s="11"/>
      <c r="M43" s="11"/>
      <c r="N43" s="11"/>
      <c r="O43" s="60"/>
      <c r="P43" s="11"/>
      <c r="Q43" s="10"/>
      <c r="R43" s="60"/>
      <c r="S43" s="11"/>
      <c r="T43" s="10"/>
      <c r="U43" s="60"/>
      <c r="V43" s="11"/>
      <c r="W43" s="10"/>
      <c r="X43" s="60"/>
      <c r="Y43" s="11"/>
      <c r="Z43" s="10"/>
    </row>
    <row r="44" spans="1:26" x14ac:dyDescent="0.2">
      <c r="A44" s="8"/>
      <c r="B44" s="9"/>
      <c r="C44" s="5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8">
        <v>0.75</v>
      </c>
      <c r="B45" s="9"/>
      <c r="C45" s="1" t="s">
        <v>0</v>
      </c>
      <c r="F45" s="2"/>
      <c r="G45" s="2"/>
      <c r="L45" s="2"/>
      <c r="M45" s="2"/>
      <c r="N45" s="2"/>
      <c r="O45" s="2"/>
      <c r="P45" s="2"/>
      <c r="Q45" s="2"/>
      <c r="S45" s="2"/>
      <c r="T45" s="2"/>
      <c r="U45" s="2"/>
      <c r="V45" s="2"/>
      <c r="W45" s="2"/>
      <c r="X45" s="2"/>
      <c r="Y45" s="2"/>
    </row>
    <row r="46" spans="1:26" x14ac:dyDescent="0.2">
      <c r="A46" s="8"/>
      <c r="B46" s="2"/>
      <c r="F46" s="2"/>
      <c r="G46" s="2"/>
      <c r="O46" s="2"/>
      <c r="P46" s="2"/>
      <c r="Q46" s="2"/>
      <c r="S46" s="2"/>
      <c r="T46" s="2"/>
      <c r="U46" s="2"/>
      <c r="V46" s="2"/>
      <c r="W46" s="2"/>
      <c r="X46" s="2"/>
      <c r="Y46" s="2"/>
    </row>
  </sheetData>
  <mergeCells count="16">
    <mergeCell ref="R4:T4"/>
    <mergeCell ref="U4:W4"/>
    <mergeCell ref="X4:Z4"/>
    <mergeCell ref="C27:E27"/>
    <mergeCell ref="F27:H27"/>
    <mergeCell ref="I27:K27"/>
    <mergeCell ref="L27:N27"/>
    <mergeCell ref="O27:Q27"/>
    <mergeCell ref="R27:T27"/>
    <mergeCell ref="U27:W27"/>
    <mergeCell ref="X27:Z27"/>
    <mergeCell ref="C4:E4"/>
    <mergeCell ref="F4:H4"/>
    <mergeCell ref="I4:K4"/>
    <mergeCell ref="L4:N4"/>
    <mergeCell ref="O4:Q4"/>
  </mergeCells>
  <conditionalFormatting sqref="I36">
    <cfRule type="duplicateValues" dxfId="17" priority="12"/>
  </conditionalFormatting>
  <conditionalFormatting sqref="L36">
    <cfRule type="duplicateValues" dxfId="16" priority="11"/>
  </conditionalFormatting>
  <conditionalFormatting sqref="I38">
    <cfRule type="duplicateValues" dxfId="15" priority="6"/>
  </conditionalFormatting>
  <conditionalFormatting sqref="L38">
    <cfRule type="duplicateValues" dxfId="14" priority="5"/>
  </conditionalFormatting>
  <conditionalFormatting sqref="I40">
    <cfRule type="duplicateValues" dxfId="13" priority="4"/>
  </conditionalFormatting>
  <conditionalFormatting sqref="L40">
    <cfRule type="duplicateValues" dxfId="12" priority="3"/>
  </conditionalFormatting>
  <conditionalFormatting sqref="I42">
    <cfRule type="duplicateValues" dxfId="11" priority="2"/>
  </conditionalFormatting>
  <conditionalFormatting sqref="L42">
    <cfRule type="duplicateValues" dxfId="10" priority="1"/>
  </conditionalFormatting>
  <pageMargins left="0.7" right="0.7" top="0.75" bottom="0.75" header="0.3" footer="0.3"/>
  <pageSetup paperSize="8" scale="44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A30" zoomScale="80" zoomScaleNormal="80" workbookViewId="0">
      <selection activeCell="A47" sqref="A47:H52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130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494</v>
      </c>
      <c r="B3" s="9"/>
      <c r="C3" s="9"/>
      <c r="D3" s="9"/>
      <c r="E3" s="9"/>
      <c r="F3" s="9"/>
      <c r="G3" s="9"/>
      <c r="J3" s="45" t="s">
        <v>494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61" t="s">
        <v>434</v>
      </c>
      <c r="C7" s="9"/>
      <c r="D7" s="61" t="s">
        <v>438</v>
      </c>
      <c r="E7" s="9"/>
      <c r="F7" s="9"/>
      <c r="G7" s="9"/>
      <c r="J7" s="61" t="s">
        <v>434</v>
      </c>
      <c r="L7" s="9"/>
      <c r="M7" s="61" t="s">
        <v>438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61" t="s">
        <v>435</v>
      </c>
      <c r="C8" s="9"/>
      <c r="D8" s="61" t="s">
        <v>439</v>
      </c>
      <c r="E8" s="9"/>
      <c r="F8" s="9"/>
      <c r="G8" s="9"/>
      <c r="J8" s="61" t="s">
        <v>435</v>
      </c>
      <c r="L8" s="9"/>
      <c r="M8" s="61" t="s">
        <v>439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61" t="s">
        <v>436</v>
      </c>
      <c r="C9" s="9"/>
      <c r="D9" s="61" t="s">
        <v>440</v>
      </c>
      <c r="E9" s="9"/>
      <c r="F9" s="9"/>
      <c r="G9" s="9"/>
      <c r="J9" s="61" t="s">
        <v>436</v>
      </c>
      <c r="L9" s="9"/>
      <c r="M9" s="61" t="s">
        <v>440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61" t="s">
        <v>437</v>
      </c>
      <c r="C10" s="9"/>
      <c r="D10" s="61" t="s">
        <v>441</v>
      </c>
      <c r="E10" s="9"/>
      <c r="F10" s="9"/>
      <c r="G10" s="9"/>
      <c r="J10" s="61" t="s">
        <v>437</v>
      </c>
      <c r="L10" s="9"/>
      <c r="M10" s="61" t="s">
        <v>441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0.4513888888888889</v>
      </c>
      <c r="C14" s="54" t="s">
        <v>14</v>
      </c>
      <c r="D14" s="54" t="s">
        <v>96</v>
      </c>
      <c r="E14" s="54" t="s">
        <v>434</v>
      </c>
      <c r="F14" s="54" t="s">
        <v>435</v>
      </c>
      <c r="G14" s="72" t="s">
        <v>23</v>
      </c>
      <c r="H14" s="126" t="s">
        <v>522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0.4513888888888889</v>
      </c>
      <c r="C15" s="17" t="s">
        <v>14</v>
      </c>
      <c r="D15" s="17" t="s">
        <v>96</v>
      </c>
      <c r="E15" s="17" t="s">
        <v>436</v>
      </c>
      <c r="F15" s="17" t="s">
        <v>437</v>
      </c>
      <c r="G15" s="63" t="s">
        <v>486</v>
      </c>
      <c r="H15" s="127" t="s">
        <v>521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0.59027777777777801</v>
      </c>
      <c r="C16" s="17" t="s">
        <v>9</v>
      </c>
      <c r="D16" s="17" t="s">
        <v>96</v>
      </c>
      <c r="E16" s="17" t="s">
        <v>435</v>
      </c>
      <c r="F16" s="17" t="s">
        <v>436</v>
      </c>
      <c r="G16" s="63" t="s">
        <v>486</v>
      </c>
      <c r="H16" s="127" t="s">
        <v>524</v>
      </c>
      <c r="J16" s="109" t="str">
        <f>J7</f>
        <v>OHC '01 DS1</v>
      </c>
      <c r="K16" s="88">
        <v>13</v>
      </c>
      <c r="L16" s="84">
        <v>23</v>
      </c>
      <c r="M16" s="89">
        <v>17</v>
      </c>
      <c r="N16" s="84">
        <v>16</v>
      </c>
      <c r="O16" s="90">
        <v>1</v>
      </c>
      <c r="P16" s="91">
        <v>2</v>
      </c>
      <c r="Q16" s="88">
        <v>18</v>
      </c>
      <c r="R16" s="84">
        <v>12</v>
      </c>
      <c r="S16" s="89">
        <v>20</v>
      </c>
      <c r="T16" s="84">
        <v>16</v>
      </c>
      <c r="U16" s="90">
        <v>2</v>
      </c>
      <c r="V16" s="91">
        <v>0</v>
      </c>
      <c r="W16" s="88">
        <v>24</v>
      </c>
      <c r="X16" s="84">
        <v>14</v>
      </c>
      <c r="Y16" s="89">
        <v>20</v>
      </c>
      <c r="Z16" s="84">
        <v>16</v>
      </c>
      <c r="AA16" s="90">
        <v>2</v>
      </c>
      <c r="AB16" s="92">
        <v>0</v>
      </c>
      <c r="AC16" s="82">
        <f>SUM(O16+U16+AA16)</f>
        <v>5</v>
      </c>
      <c r="AD16" s="83"/>
      <c r="AE16" s="83">
        <f>SUM(O16+U16+AA16)-(P16+V16+AB16)</f>
        <v>3</v>
      </c>
      <c r="AF16" s="83">
        <f>SUM(K16-L16)+(M16-N16)+(Q16-R16)+(S16-T16)+(W16-X16)+(Y16-Z16)</f>
        <v>15</v>
      </c>
      <c r="AG16" s="80">
        <v>2</v>
      </c>
    </row>
    <row r="17" spans="1:33" ht="15" customHeight="1" x14ac:dyDescent="0.25">
      <c r="A17" s="18" t="s">
        <v>36</v>
      </c>
      <c r="B17" s="62">
        <v>0.61805555555555503</v>
      </c>
      <c r="C17" s="17" t="s">
        <v>35</v>
      </c>
      <c r="D17" s="17" t="s">
        <v>96</v>
      </c>
      <c r="E17" s="17" t="s">
        <v>437</v>
      </c>
      <c r="F17" s="17" t="s">
        <v>434</v>
      </c>
      <c r="G17" s="63" t="s">
        <v>482</v>
      </c>
      <c r="H17" s="127" t="s">
        <v>521</v>
      </c>
      <c r="J17" s="110" t="str">
        <f>J8</f>
        <v>Westsite DS1</v>
      </c>
      <c r="K17" s="93">
        <v>23</v>
      </c>
      <c r="L17" s="94">
        <v>13</v>
      </c>
      <c r="M17" s="95">
        <v>16</v>
      </c>
      <c r="N17" s="94">
        <v>17</v>
      </c>
      <c r="O17" s="96">
        <v>2</v>
      </c>
      <c r="P17" s="97">
        <v>1</v>
      </c>
      <c r="Q17" s="93">
        <v>19</v>
      </c>
      <c r="R17" s="94">
        <v>14</v>
      </c>
      <c r="S17" s="95">
        <v>21</v>
      </c>
      <c r="T17" s="94">
        <v>11</v>
      </c>
      <c r="U17" s="96">
        <v>2</v>
      </c>
      <c r="V17" s="97">
        <v>0</v>
      </c>
      <c r="W17" s="93">
        <v>24</v>
      </c>
      <c r="X17" s="94">
        <v>11</v>
      </c>
      <c r="Y17" s="95">
        <v>20</v>
      </c>
      <c r="Z17" s="94">
        <v>10</v>
      </c>
      <c r="AA17" s="96">
        <v>2</v>
      </c>
      <c r="AB17" s="98">
        <v>0</v>
      </c>
      <c r="AC17" s="99">
        <f>SUM(O17+U17+AA17)</f>
        <v>6</v>
      </c>
      <c r="AD17" s="100"/>
      <c r="AE17" s="100">
        <f>SUM(O17+U17+AA17)-(P17+V17+AB17)</f>
        <v>5</v>
      </c>
      <c r="AF17" s="100">
        <f>SUM(K17-L17)+(M17-N17)+(Q17-R17)+(S17-T17)+(W17-X17)+(Y17-Z17)</f>
        <v>47</v>
      </c>
      <c r="AG17" s="121">
        <v>1</v>
      </c>
    </row>
    <row r="18" spans="1:33" ht="15" customHeight="1" x14ac:dyDescent="0.25">
      <c r="A18" s="18" t="s">
        <v>36</v>
      </c>
      <c r="B18" s="62">
        <v>0.75694444444444398</v>
      </c>
      <c r="C18" s="17" t="s">
        <v>30</v>
      </c>
      <c r="D18" s="17" t="s">
        <v>96</v>
      </c>
      <c r="E18" s="17" t="s">
        <v>434</v>
      </c>
      <c r="F18" s="17" t="s">
        <v>436</v>
      </c>
      <c r="G18" s="63" t="s">
        <v>24</v>
      </c>
      <c r="H18" s="127" t="s">
        <v>524</v>
      </c>
      <c r="J18" s="110" t="str">
        <f>J9</f>
        <v>3M-team Amsterdam DS1</v>
      </c>
      <c r="K18" s="93">
        <v>8</v>
      </c>
      <c r="L18" s="94">
        <v>15</v>
      </c>
      <c r="M18" s="95">
        <v>21</v>
      </c>
      <c r="N18" s="94">
        <v>22</v>
      </c>
      <c r="O18" s="96">
        <v>0</v>
      </c>
      <c r="P18" s="97">
        <v>2</v>
      </c>
      <c r="Q18" s="93">
        <v>14</v>
      </c>
      <c r="R18" s="94">
        <v>19</v>
      </c>
      <c r="S18" s="95">
        <v>11</v>
      </c>
      <c r="T18" s="94">
        <v>21</v>
      </c>
      <c r="U18" s="96">
        <v>0</v>
      </c>
      <c r="V18" s="97">
        <v>2</v>
      </c>
      <c r="W18" s="93">
        <v>14</v>
      </c>
      <c r="X18" s="94">
        <v>24</v>
      </c>
      <c r="Y18" s="95">
        <v>16</v>
      </c>
      <c r="Z18" s="94">
        <v>20</v>
      </c>
      <c r="AA18" s="96">
        <v>0</v>
      </c>
      <c r="AB18" s="98">
        <v>2</v>
      </c>
      <c r="AC18" s="99">
        <f>SUM(O18+U18+AA18)</f>
        <v>0</v>
      </c>
      <c r="AD18" s="100"/>
      <c r="AE18" s="100">
        <f>SUM(O18+U18+AA18)-(P18+V18+AB18)</f>
        <v>-6</v>
      </c>
      <c r="AF18" s="100">
        <f>SUM(K18-L18)+(M18-N18)+(Q18-R18)+(S18-T18)+(W18-X18)+(Y18-Z18)</f>
        <v>-37</v>
      </c>
      <c r="AG18" s="121">
        <v>4</v>
      </c>
    </row>
    <row r="19" spans="1:33" ht="15" customHeight="1" thickBot="1" x14ac:dyDescent="0.3">
      <c r="A19" s="39" t="s">
        <v>36</v>
      </c>
      <c r="B19" s="66">
        <v>0.75694444444444398</v>
      </c>
      <c r="C19" s="38" t="s">
        <v>30</v>
      </c>
      <c r="D19" s="38" t="s">
        <v>96</v>
      </c>
      <c r="E19" s="38" t="s">
        <v>435</v>
      </c>
      <c r="F19" s="38" t="s">
        <v>437</v>
      </c>
      <c r="G19" s="73" t="s">
        <v>481</v>
      </c>
      <c r="H19" s="128" t="s">
        <v>524</v>
      </c>
      <c r="J19" s="111" t="str">
        <f>J10</f>
        <v>Webton Beach Twente DS1</v>
      </c>
      <c r="K19" s="101">
        <v>15</v>
      </c>
      <c r="L19" s="102">
        <v>8</v>
      </c>
      <c r="M19" s="103">
        <v>22</v>
      </c>
      <c r="N19" s="102">
        <v>21</v>
      </c>
      <c r="O19" s="104">
        <v>2</v>
      </c>
      <c r="P19" s="105">
        <v>0</v>
      </c>
      <c r="Q19" s="101">
        <v>12</v>
      </c>
      <c r="R19" s="102">
        <v>18</v>
      </c>
      <c r="S19" s="103">
        <v>16</v>
      </c>
      <c r="T19" s="102">
        <v>20</v>
      </c>
      <c r="U19" s="104">
        <v>0</v>
      </c>
      <c r="V19" s="105">
        <v>2</v>
      </c>
      <c r="W19" s="101">
        <v>11</v>
      </c>
      <c r="X19" s="102">
        <v>24</v>
      </c>
      <c r="Y19" s="103">
        <v>10</v>
      </c>
      <c r="Z19" s="102">
        <v>20</v>
      </c>
      <c r="AA19" s="104">
        <v>0</v>
      </c>
      <c r="AB19" s="106">
        <v>2</v>
      </c>
      <c r="AC19" s="107">
        <f>SUM(O19+U19+AA19)</f>
        <v>2</v>
      </c>
      <c r="AD19" s="108"/>
      <c r="AE19" s="108">
        <f>SUM(O19+U19+AA19)-(P19+V19+AB19)</f>
        <v>-2</v>
      </c>
      <c r="AF19" s="108">
        <f>SUM(K19-L19)+(M19-N19)+(Q19-R19)+(S19-T19)+(W19-X19)+(Y19-Z19)</f>
        <v>-25</v>
      </c>
      <c r="AG19" s="122">
        <v>3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125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125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125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0.4513888888888889</v>
      </c>
      <c r="C23" s="54" t="s">
        <v>14</v>
      </c>
      <c r="D23" s="54" t="s">
        <v>97</v>
      </c>
      <c r="E23" s="54" t="s">
        <v>438</v>
      </c>
      <c r="F23" s="54" t="s">
        <v>439</v>
      </c>
      <c r="G23" s="72" t="s">
        <v>482</v>
      </c>
      <c r="H23" s="126" t="s">
        <v>522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0.4513888888888889</v>
      </c>
      <c r="C24" s="17" t="s">
        <v>14</v>
      </c>
      <c r="D24" s="17" t="s">
        <v>97</v>
      </c>
      <c r="E24" s="17" t="s">
        <v>440</v>
      </c>
      <c r="F24" s="17" t="s">
        <v>441</v>
      </c>
      <c r="G24" s="63" t="s">
        <v>483</v>
      </c>
      <c r="H24" s="127" t="s">
        <v>523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0.59027777777777801</v>
      </c>
      <c r="C25" s="17" t="s">
        <v>9</v>
      </c>
      <c r="D25" s="17" t="s">
        <v>97</v>
      </c>
      <c r="E25" s="17" t="s">
        <v>439</v>
      </c>
      <c r="F25" s="17" t="s">
        <v>440</v>
      </c>
      <c r="G25" s="63" t="s">
        <v>23</v>
      </c>
      <c r="H25" s="127" t="s">
        <v>524</v>
      </c>
      <c r="J25" s="109" t="str">
        <f>M7</f>
        <v>Beilen DS1</v>
      </c>
      <c r="K25" s="88">
        <v>16</v>
      </c>
      <c r="L25" s="84">
        <v>13</v>
      </c>
      <c r="M25" s="89">
        <v>10</v>
      </c>
      <c r="N25" s="84">
        <v>24</v>
      </c>
      <c r="O25" s="90">
        <v>1</v>
      </c>
      <c r="P25" s="91">
        <v>2</v>
      </c>
      <c r="Q25" s="88">
        <v>18</v>
      </c>
      <c r="R25" s="84">
        <v>10</v>
      </c>
      <c r="S25" s="89">
        <v>16</v>
      </c>
      <c r="T25" s="84">
        <v>18</v>
      </c>
      <c r="U25" s="90">
        <v>1</v>
      </c>
      <c r="V25" s="91">
        <v>2</v>
      </c>
      <c r="W25" s="88">
        <v>15</v>
      </c>
      <c r="X25" s="84">
        <v>16</v>
      </c>
      <c r="Y25" s="89">
        <v>14</v>
      </c>
      <c r="Z25" s="84">
        <v>10</v>
      </c>
      <c r="AA25" s="90">
        <v>1</v>
      </c>
      <c r="AB25" s="92">
        <v>2</v>
      </c>
      <c r="AC25" s="82">
        <f>SUM(O25+U25+AA25)</f>
        <v>3</v>
      </c>
      <c r="AD25" s="83">
        <v>0</v>
      </c>
      <c r="AE25" s="83">
        <f>SUM(O25+U25+AA25)-(P25+V25+AB25)</f>
        <v>-3</v>
      </c>
      <c r="AF25" s="83">
        <f>SUM(K25-L25)+(M25-N25)+(Q25-R25)+(S25-T25)+(W25-X25)+(Y25-Z25)</f>
        <v>-2</v>
      </c>
      <c r="AG25" s="80">
        <v>4</v>
      </c>
    </row>
    <row r="26" spans="1:33" ht="15" customHeight="1" x14ac:dyDescent="0.25">
      <c r="A26" s="18" t="s">
        <v>36</v>
      </c>
      <c r="B26" s="62">
        <v>0.61805555555555503</v>
      </c>
      <c r="C26" s="17" t="s">
        <v>35</v>
      </c>
      <c r="D26" s="17" t="s">
        <v>97</v>
      </c>
      <c r="E26" s="17" t="s">
        <v>441</v>
      </c>
      <c r="F26" s="17" t="s">
        <v>438</v>
      </c>
      <c r="G26" s="63" t="s">
        <v>483</v>
      </c>
      <c r="H26" s="127" t="s">
        <v>523</v>
      </c>
      <c r="J26" s="110" t="str">
        <f>M8</f>
        <v>Hiekka Hauskaa DS1</v>
      </c>
      <c r="K26" s="93">
        <v>13</v>
      </c>
      <c r="L26" s="94">
        <v>16</v>
      </c>
      <c r="M26" s="95">
        <v>24</v>
      </c>
      <c r="N26" s="94">
        <v>10</v>
      </c>
      <c r="O26" s="96">
        <v>2</v>
      </c>
      <c r="P26" s="97">
        <v>1</v>
      </c>
      <c r="Q26" s="93">
        <v>18</v>
      </c>
      <c r="R26" s="94">
        <v>10</v>
      </c>
      <c r="S26" s="95">
        <v>21</v>
      </c>
      <c r="T26" s="94">
        <v>15</v>
      </c>
      <c r="U26" s="96">
        <v>2</v>
      </c>
      <c r="V26" s="97">
        <v>0</v>
      </c>
      <c r="W26" s="93">
        <v>25</v>
      </c>
      <c r="X26" s="94">
        <v>15</v>
      </c>
      <c r="Y26" s="95">
        <v>24</v>
      </c>
      <c r="Z26" s="94">
        <v>14</v>
      </c>
      <c r="AA26" s="96">
        <v>2</v>
      </c>
      <c r="AB26" s="98">
        <v>0</v>
      </c>
      <c r="AC26" s="99">
        <f>SUM(O26+U26+AA26)</f>
        <v>6</v>
      </c>
      <c r="AD26" s="100"/>
      <c r="AE26" s="100">
        <f>SUM(O26+U26+AA26)-(P26+V26+AB26)</f>
        <v>5</v>
      </c>
      <c r="AF26" s="100">
        <f>SUM(K26-L26)+(M26-N26)+(Q26-R26)+(S26-T26)+(W26-X26)+(Y26-Z26)</f>
        <v>45</v>
      </c>
      <c r="AG26" s="121">
        <v>1</v>
      </c>
    </row>
    <row r="27" spans="1:33" ht="15" customHeight="1" x14ac:dyDescent="0.25">
      <c r="A27" s="18" t="s">
        <v>36</v>
      </c>
      <c r="B27" s="62">
        <v>0.75694444444444398</v>
      </c>
      <c r="C27" s="17" t="s">
        <v>30</v>
      </c>
      <c r="D27" s="17" t="s">
        <v>97</v>
      </c>
      <c r="E27" s="17" t="s">
        <v>438</v>
      </c>
      <c r="F27" s="17" t="s">
        <v>440</v>
      </c>
      <c r="G27" s="63" t="s">
        <v>484</v>
      </c>
      <c r="H27" s="127" t="s">
        <v>522</v>
      </c>
      <c r="J27" s="110" t="str">
        <f>M9</f>
        <v>H.V.C. DS1</v>
      </c>
      <c r="K27" s="93">
        <v>17</v>
      </c>
      <c r="L27" s="94">
        <v>15</v>
      </c>
      <c r="M27" s="95">
        <v>18</v>
      </c>
      <c r="N27" s="94">
        <v>20</v>
      </c>
      <c r="O27" s="96">
        <v>2</v>
      </c>
      <c r="P27" s="97">
        <v>1</v>
      </c>
      <c r="Q27" s="93">
        <v>10</v>
      </c>
      <c r="R27" s="94">
        <v>18</v>
      </c>
      <c r="S27" s="95">
        <v>15</v>
      </c>
      <c r="T27" s="94">
        <v>21</v>
      </c>
      <c r="U27" s="96">
        <v>0</v>
      </c>
      <c r="V27" s="97">
        <v>2</v>
      </c>
      <c r="W27" s="93">
        <v>16</v>
      </c>
      <c r="X27" s="94">
        <v>15</v>
      </c>
      <c r="Y27" s="95">
        <v>10</v>
      </c>
      <c r="Z27" s="94">
        <v>14</v>
      </c>
      <c r="AA27" s="96">
        <v>2</v>
      </c>
      <c r="AB27" s="98">
        <v>1</v>
      </c>
      <c r="AC27" s="99">
        <f>SUM(O27+U27+AA27)</f>
        <v>4</v>
      </c>
      <c r="AD27" s="100"/>
      <c r="AE27" s="100">
        <f>SUM(O27+U27+AA27)-(P27+V27+AB27)</f>
        <v>0</v>
      </c>
      <c r="AF27" s="100">
        <f>SUM(K27-L27)+(M27-N27)+(Q27-R27)+(S27-T27)+(W27-X27)+(Y27-Z27)</f>
        <v>-17</v>
      </c>
      <c r="AG27" s="121">
        <v>2</v>
      </c>
    </row>
    <row r="28" spans="1:33" ht="15" customHeight="1" thickBot="1" x14ac:dyDescent="0.3">
      <c r="A28" s="39" t="s">
        <v>36</v>
      </c>
      <c r="B28" s="66">
        <v>0.75694444444444398</v>
      </c>
      <c r="C28" s="38" t="s">
        <v>30</v>
      </c>
      <c r="D28" s="38" t="s">
        <v>97</v>
      </c>
      <c r="E28" s="38" t="s">
        <v>439</v>
      </c>
      <c r="F28" s="38" t="s">
        <v>441</v>
      </c>
      <c r="G28" s="73" t="s">
        <v>485</v>
      </c>
      <c r="H28" s="128" t="s">
        <v>524</v>
      </c>
      <c r="J28" s="111" t="str">
        <f>M10</f>
        <v>HVE 2000 DS1</v>
      </c>
      <c r="K28" s="101">
        <v>15</v>
      </c>
      <c r="L28" s="102">
        <v>17</v>
      </c>
      <c r="M28" s="103">
        <v>20</v>
      </c>
      <c r="N28" s="102">
        <v>18</v>
      </c>
      <c r="O28" s="104">
        <v>1</v>
      </c>
      <c r="P28" s="105">
        <v>2</v>
      </c>
      <c r="Q28" s="101">
        <v>10</v>
      </c>
      <c r="R28" s="102">
        <v>18</v>
      </c>
      <c r="S28" s="103">
        <v>18</v>
      </c>
      <c r="T28" s="102">
        <v>16</v>
      </c>
      <c r="U28" s="104">
        <v>2</v>
      </c>
      <c r="V28" s="105">
        <v>1</v>
      </c>
      <c r="W28" s="101">
        <v>15</v>
      </c>
      <c r="X28" s="102">
        <v>25</v>
      </c>
      <c r="Y28" s="103">
        <v>14</v>
      </c>
      <c r="Z28" s="102">
        <v>24</v>
      </c>
      <c r="AA28" s="104">
        <v>0</v>
      </c>
      <c r="AB28" s="106">
        <v>2</v>
      </c>
      <c r="AC28" s="107">
        <f>SUM(O28+U28+AA28)</f>
        <v>3</v>
      </c>
      <c r="AD28" s="108">
        <v>1</v>
      </c>
      <c r="AE28" s="108">
        <f>SUM(O28+U28+AA28)-(P28+V28+AB28)</f>
        <v>-2</v>
      </c>
      <c r="AF28" s="108">
        <f>SUM(K28-L28)+(M28-N28)+(Q28-R28)+(S28-T28)+(W28-X28)+(Y28-Z28)</f>
        <v>-26</v>
      </c>
      <c r="AG28" s="122">
        <v>3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H29" s="125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125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125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0.47222222222222227</v>
      </c>
      <c r="C32" s="54" t="s">
        <v>14</v>
      </c>
      <c r="D32" s="54" t="s">
        <v>122</v>
      </c>
      <c r="E32" s="135" t="s">
        <v>435</v>
      </c>
      <c r="F32" s="135" t="s">
        <v>438</v>
      </c>
      <c r="G32" s="72" t="s">
        <v>24</v>
      </c>
      <c r="H32" s="126" t="s">
        <v>524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0.47222222222222227</v>
      </c>
      <c r="C33" s="117" t="s">
        <v>14</v>
      </c>
      <c r="D33" s="117" t="s">
        <v>124</v>
      </c>
      <c r="E33" s="134" t="s">
        <v>439</v>
      </c>
      <c r="F33" s="134" t="s">
        <v>436</v>
      </c>
      <c r="G33" s="63" t="s">
        <v>484</v>
      </c>
      <c r="H33" s="127" t="s">
        <v>524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0.47222222222222227</v>
      </c>
      <c r="C34" s="117" t="s">
        <v>14</v>
      </c>
      <c r="D34" s="117" t="s">
        <v>126</v>
      </c>
      <c r="E34" s="134" t="s">
        <v>434</v>
      </c>
      <c r="F34" s="134" t="s">
        <v>441</v>
      </c>
      <c r="G34" s="63" t="s">
        <v>481</v>
      </c>
      <c r="H34" s="127" t="s">
        <v>524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0.47222222222222227</v>
      </c>
      <c r="C35" s="119" t="s">
        <v>14</v>
      </c>
      <c r="D35" s="119" t="s">
        <v>128</v>
      </c>
      <c r="E35" s="136" t="s">
        <v>440</v>
      </c>
      <c r="F35" s="136" t="s">
        <v>437</v>
      </c>
      <c r="G35" s="73" t="s">
        <v>485</v>
      </c>
      <c r="H35" s="128" t="s">
        <v>523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1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125"/>
      <c r="J37" s="114" t="s">
        <v>505</v>
      </c>
      <c r="K37" s="165" t="s">
        <v>435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125"/>
      <c r="J38" s="116" t="s">
        <v>506</v>
      </c>
      <c r="K38" s="158" t="s">
        <v>434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0.58333333333333304</v>
      </c>
      <c r="C39" s="54" t="s">
        <v>10</v>
      </c>
      <c r="D39" s="54" t="s">
        <v>219</v>
      </c>
      <c r="E39" s="135" t="s">
        <v>435</v>
      </c>
      <c r="F39" s="168" t="s">
        <v>440</v>
      </c>
      <c r="G39" s="72" t="s">
        <v>23</v>
      </c>
      <c r="H39" s="126" t="s">
        <v>524</v>
      </c>
      <c r="J39" s="116" t="s">
        <v>507</v>
      </c>
      <c r="K39" s="158" t="s">
        <v>439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0.58333333333333304</v>
      </c>
      <c r="C40" s="124" t="s">
        <v>10</v>
      </c>
      <c r="D40" s="124" t="s">
        <v>221</v>
      </c>
      <c r="E40" s="136" t="s">
        <v>439</v>
      </c>
      <c r="F40" s="136" t="s">
        <v>434</v>
      </c>
      <c r="G40" s="73" t="s">
        <v>482</v>
      </c>
      <c r="H40" s="128" t="s">
        <v>521</v>
      </c>
      <c r="J40" s="116" t="s">
        <v>508</v>
      </c>
      <c r="K40" s="158" t="s">
        <v>440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125"/>
      <c r="J41" s="116" t="s">
        <v>509</v>
      </c>
      <c r="K41" s="158" t="s">
        <v>436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125"/>
      <c r="J42" s="116" t="s">
        <v>510</v>
      </c>
      <c r="K42" s="158" t="s">
        <v>438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125"/>
      <c r="J43" s="116" t="s">
        <v>511</v>
      </c>
      <c r="K43" s="158" t="s">
        <v>437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0.61111111111111105</v>
      </c>
      <c r="C44" s="54" t="s">
        <v>9</v>
      </c>
      <c r="D44" s="54" t="s">
        <v>239</v>
      </c>
      <c r="E44" s="135" t="s">
        <v>438</v>
      </c>
      <c r="F44" s="136" t="s">
        <v>437</v>
      </c>
      <c r="G44" s="72" t="s">
        <v>486</v>
      </c>
      <c r="H44" s="126" t="s">
        <v>523</v>
      </c>
      <c r="J44" s="118" t="s">
        <v>512</v>
      </c>
      <c r="K44" s="160" t="s">
        <v>441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0.61111111111111105</v>
      </c>
      <c r="C45" s="38" t="s">
        <v>9</v>
      </c>
      <c r="D45" s="38" t="s">
        <v>241</v>
      </c>
      <c r="E45" s="134" t="s">
        <v>436</v>
      </c>
      <c r="F45" s="134" t="s">
        <v>441</v>
      </c>
      <c r="G45" s="73" t="s">
        <v>483</v>
      </c>
      <c r="H45" s="128" t="s">
        <v>524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125"/>
      <c r="J46" s="85" t="s">
        <v>520</v>
      </c>
      <c r="K46" s="160" t="s">
        <v>441</v>
      </c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125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125"/>
    </row>
    <row r="49" spans="1:8" s="46" customFormat="1" ht="15" customHeight="1" thickBot="1" x14ac:dyDescent="0.3">
      <c r="A49" s="74" t="s">
        <v>25</v>
      </c>
      <c r="B49" s="75">
        <v>0.70138888888888884</v>
      </c>
      <c r="C49" s="65" t="s">
        <v>3</v>
      </c>
      <c r="D49" s="65" t="s">
        <v>319</v>
      </c>
      <c r="E49" s="135" t="s">
        <v>435</v>
      </c>
      <c r="F49" s="136" t="s">
        <v>434</v>
      </c>
      <c r="G49" s="76" t="s">
        <v>24</v>
      </c>
      <c r="H49" s="129" t="s">
        <v>524</v>
      </c>
    </row>
    <row r="50" spans="1:8" ht="15" customHeight="1" thickBot="1" x14ac:dyDescent="0.3">
      <c r="A50" s="18" t="s">
        <v>25</v>
      </c>
      <c r="B50" s="62">
        <v>0.69444444444444398</v>
      </c>
      <c r="C50" s="17" t="s">
        <v>4</v>
      </c>
      <c r="D50" s="17" t="s">
        <v>358</v>
      </c>
      <c r="E50" s="168" t="s">
        <v>440</v>
      </c>
      <c r="F50" s="136" t="s">
        <v>439</v>
      </c>
      <c r="G50" s="63" t="s">
        <v>484</v>
      </c>
      <c r="H50" s="127" t="s">
        <v>521</v>
      </c>
    </row>
    <row r="51" spans="1:8" ht="15" customHeight="1" x14ac:dyDescent="0.25">
      <c r="A51" s="18" t="s">
        <v>25</v>
      </c>
      <c r="B51" s="62">
        <v>0.69444444444444398</v>
      </c>
      <c r="C51" s="17" t="s">
        <v>4</v>
      </c>
      <c r="D51" s="17" t="s">
        <v>361</v>
      </c>
      <c r="E51" s="135" t="s">
        <v>438</v>
      </c>
      <c r="F51" s="134" t="s">
        <v>436</v>
      </c>
      <c r="G51" s="63" t="s">
        <v>481</v>
      </c>
      <c r="H51" s="127" t="s">
        <v>522</v>
      </c>
    </row>
    <row r="52" spans="1:8" ht="15" customHeight="1" thickBot="1" x14ac:dyDescent="0.3">
      <c r="A52" s="39" t="s">
        <v>25</v>
      </c>
      <c r="B52" s="66">
        <v>0.69444444444444398</v>
      </c>
      <c r="C52" s="38" t="s">
        <v>4</v>
      </c>
      <c r="D52" s="38" t="s">
        <v>364</v>
      </c>
      <c r="E52" s="136" t="s">
        <v>437</v>
      </c>
      <c r="F52" s="134" t="s">
        <v>441</v>
      </c>
      <c r="G52" s="73" t="s">
        <v>485</v>
      </c>
      <c r="H52" s="128" t="s">
        <v>524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B17:C17">
    <cfRule type="timePeriod" dxfId="3" priority="3" timePeriod="lastWeek">
      <formula>AND(TODAY()-ROUNDDOWN(B17,0)&gt;=(WEEKDAY(TODAY())),TODAY()-ROUNDDOWN(B17,0)&lt;(WEEKDAY(TODAY())+7))</formula>
    </cfRule>
  </conditionalFormatting>
  <conditionalFormatting sqref="B26:C26">
    <cfRule type="timePeriod" dxfId="2" priority="2" timePeriod="lastWeek">
      <formula>AND(TODAY()-ROUNDDOWN(B26,0)&gt;=(WEEKDAY(TODAY())),TODAY()-ROUNDDOWN(B26,0)&lt;(WEEKDAY(TODAY())+7))</formula>
    </cfRule>
  </conditionalFormatting>
  <conditionalFormatting sqref="D50">
    <cfRule type="duplicateValues" dxfId="1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D29" zoomScale="80" zoomScaleNormal="80" workbookViewId="0">
      <selection activeCell="J35" sqref="J35:V47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79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495</v>
      </c>
      <c r="B3" s="9"/>
      <c r="C3" s="9"/>
      <c r="D3" s="9"/>
      <c r="E3" s="9"/>
      <c r="F3" s="9"/>
      <c r="G3" s="9"/>
      <c r="J3" s="45" t="s">
        <v>495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61" t="s">
        <v>394</v>
      </c>
      <c r="C7" s="9"/>
      <c r="D7" s="61" t="s">
        <v>398</v>
      </c>
      <c r="E7" s="9"/>
      <c r="F7" s="9"/>
      <c r="G7" s="9"/>
      <c r="J7" s="61" t="s">
        <v>394</v>
      </c>
      <c r="L7" s="9"/>
      <c r="M7" s="61" t="s">
        <v>398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61" t="s">
        <v>395</v>
      </c>
      <c r="C8" s="9"/>
      <c r="D8" s="61" t="s">
        <v>399</v>
      </c>
      <c r="E8" s="9"/>
      <c r="F8" s="9"/>
      <c r="G8" s="9"/>
      <c r="J8" s="61" t="s">
        <v>395</v>
      </c>
      <c r="L8" s="9"/>
      <c r="M8" s="61" t="s">
        <v>399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61" t="s">
        <v>396</v>
      </c>
      <c r="C9" s="9"/>
      <c r="D9" s="61" t="s">
        <v>400</v>
      </c>
      <c r="E9" s="9"/>
      <c r="F9" s="9"/>
      <c r="G9" s="9"/>
      <c r="J9" s="61" t="s">
        <v>396</v>
      </c>
      <c r="L9" s="9"/>
      <c r="M9" s="61" t="s">
        <v>400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61" t="s">
        <v>397</v>
      </c>
      <c r="C10" s="9"/>
      <c r="D10" s="61" t="s">
        <v>401</v>
      </c>
      <c r="E10" s="9"/>
      <c r="F10" s="9"/>
      <c r="G10" s="9"/>
      <c r="J10" s="61" t="s">
        <v>397</v>
      </c>
      <c r="L10" s="9"/>
      <c r="M10" s="61" t="s">
        <v>401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0.47916666666666669</v>
      </c>
      <c r="C14" s="54" t="s">
        <v>13</v>
      </c>
      <c r="D14" s="54" t="s">
        <v>104</v>
      </c>
      <c r="E14" s="54" t="s">
        <v>394</v>
      </c>
      <c r="F14" s="54" t="s">
        <v>395</v>
      </c>
      <c r="G14" s="72" t="s">
        <v>23</v>
      </c>
      <c r="H14" s="47" t="s">
        <v>521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0.47916666666666669</v>
      </c>
      <c r="C15" s="17" t="s">
        <v>13</v>
      </c>
      <c r="D15" s="17" t="s">
        <v>104</v>
      </c>
      <c r="E15" s="17" t="s">
        <v>396</v>
      </c>
      <c r="F15" s="17" t="s">
        <v>397</v>
      </c>
      <c r="G15" s="63" t="s">
        <v>486</v>
      </c>
      <c r="H15" s="48" t="s">
        <v>524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0.64583333333333304</v>
      </c>
      <c r="C16" s="17" t="s">
        <v>34</v>
      </c>
      <c r="D16" s="17" t="s">
        <v>104</v>
      </c>
      <c r="E16" s="17" t="s">
        <v>395</v>
      </c>
      <c r="F16" s="17" t="s">
        <v>396</v>
      </c>
      <c r="G16" s="63" t="s">
        <v>482</v>
      </c>
      <c r="H16" s="48" t="s">
        <v>521</v>
      </c>
      <c r="J16" s="109" t="str">
        <f>J7</f>
        <v>H.H.V. Donar HS1</v>
      </c>
      <c r="K16" s="88">
        <v>9</v>
      </c>
      <c r="L16" s="84">
        <v>14</v>
      </c>
      <c r="M16" s="89">
        <v>12</v>
      </c>
      <c r="N16" s="84">
        <v>16</v>
      </c>
      <c r="O16" s="90">
        <v>0</v>
      </c>
      <c r="P16" s="91">
        <v>2</v>
      </c>
      <c r="Q16" s="88">
        <v>22</v>
      </c>
      <c r="R16" s="84">
        <v>14</v>
      </c>
      <c r="S16" s="89">
        <v>26</v>
      </c>
      <c r="T16" s="84">
        <v>8</v>
      </c>
      <c r="U16" s="90">
        <v>2</v>
      </c>
      <c r="V16" s="91">
        <v>0</v>
      </c>
      <c r="W16" s="88">
        <v>20</v>
      </c>
      <c r="X16" s="84">
        <v>18</v>
      </c>
      <c r="Y16" s="89">
        <v>16</v>
      </c>
      <c r="Z16" s="84">
        <v>18</v>
      </c>
      <c r="AA16" s="90">
        <v>1</v>
      </c>
      <c r="AB16" s="92">
        <v>2</v>
      </c>
      <c r="AC16" s="82">
        <f>SUM(O16+U16+AA16)</f>
        <v>3</v>
      </c>
      <c r="AD16" s="83"/>
      <c r="AE16" s="83">
        <f>SUM(O16+U16+AA16)-(P16+V16+AB16)</f>
        <v>-1</v>
      </c>
      <c r="AF16" s="83">
        <f>SUM(K16-L16)+(M16-N16)+(Q16-R16)+(S16-T16)+(W16-X16)+(Y16-Z16)</f>
        <v>17</v>
      </c>
      <c r="AG16" s="80">
        <v>3</v>
      </c>
    </row>
    <row r="17" spans="1:33" ht="15" customHeight="1" x14ac:dyDescent="0.25">
      <c r="A17" s="18" t="s">
        <v>36</v>
      </c>
      <c r="B17" s="62">
        <v>0.64583333333333304</v>
      </c>
      <c r="C17" s="17" t="s">
        <v>34</v>
      </c>
      <c r="D17" s="17" t="s">
        <v>104</v>
      </c>
      <c r="E17" s="17" t="s">
        <v>397</v>
      </c>
      <c r="F17" s="17" t="s">
        <v>394</v>
      </c>
      <c r="G17" s="63" t="s">
        <v>483</v>
      </c>
      <c r="H17" s="48" t="s">
        <v>521</v>
      </c>
      <c r="J17" s="110" t="str">
        <f>J8</f>
        <v>H.V.C. HS1</v>
      </c>
      <c r="K17" s="93">
        <v>14</v>
      </c>
      <c r="L17" s="94">
        <v>9</v>
      </c>
      <c r="M17" s="95">
        <v>16</v>
      </c>
      <c r="N17" s="94">
        <v>12</v>
      </c>
      <c r="O17" s="96">
        <v>2</v>
      </c>
      <c r="P17" s="97">
        <v>0</v>
      </c>
      <c r="Q17" s="93">
        <v>18</v>
      </c>
      <c r="R17" s="94">
        <v>21</v>
      </c>
      <c r="S17" s="95">
        <v>14</v>
      </c>
      <c r="T17" s="94">
        <v>21</v>
      </c>
      <c r="U17" s="96">
        <v>0</v>
      </c>
      <c r="V17" s="97">
        <v>2</v>
      </c>
      <c r="W17" s="93">
        <v>23</v>
      </c>
      <c r="X17" s="94">
        <v>4</v>
      </c>
      <c r="Y17" s="95">
        <v>23</v>
      </c>
      <c r="Z17" s="94">
        <v>14</v>
      </c>
      <c r="AA17" s="96">
        <v>2</v>
      </c>
      <c r="AB17" s="98">
        <v>0</v>
      </c>
      <c r="AC17" s="99">
        <f>SUM(O17+U17+AA17)</f>
        <v>4</v>
      </c>
      <c r="AD17" s="100"/>
      <c r="AE17" s="100">
        <f>SUM(O17+U17+AA17)-(P17+V17+AB17)</f>
        <v>2</v>
      </c>
      <c r="AF17" s="100">
        <f>SUM(K17-L17)+(M17-N17)+(Q17-R17)+(S17-T17)+(W17-X17)+(Y17-Z17)</f>
        <v>27</v>
      </c>
      <c r="AG17" s="121">
        <v>2</v>
      </c>
    </row>
    <row r="18" spans="1:33" ht="15" customHeight="1" x14ac:dyDescent="0.25">
      <c r="A18" s="18" t="s">
        <v>36</v>
      </c>
      <c r="B18" s="62">
        <v>0.78472222222222199</v>
      </c>
      <c r="C18" s="17" t="s">
        <v>29</v>
      </c>
      <c r="D18" s="17" t="s">
        <v>104</v>
      </c>
      <c r="E18" s="17" t="s">
        <v>394</v>
      </c>
      <c r="F18" s="17" t="s">
        <v>396</v>
      </c>
      <c r="G18" s="63" t="s">
        <v>483</v>
      </c>
      <c r="H18" s="127" t="s">
        <v>522</v>
      </c>
      <c r="J18" s="110" t="str">
        <f>J9</f>
        <v>Hiekka Hauskaa HS2</v>
      </c>
      <c r="K18" s="93">
        <v>18</v>
      </c>
      <c r="L18" s="94">
        <v>12</v>
      </c>
      <c r="M18" s="95">
        <v>15</v>
      </c>
      <c r="N18" s="94">
        <v>14</v>
      </c>
      <c r="O18" s="96">
        <v>2</v>
      </c>
      <c r="P18" s="97">
        <v>0</v>
      </c>
      <c r="Q18" s="93">
        <v>21</v>
      </c>
      <c r="R18" s="94">
        <v>18</v>
      </c>
      <c r="S18" s="95">
        <v>21</v>
      </c>
      <c r="T18" s="94">
        <v>14</v>
      </c>
      <c r="U18" s="96">
        <v>2</v>
      </c>
      <c r="V18" s="97">
        <v>0</v>
      </c>
      <c r="W18" s="93">
        <v>18</v>
      </c>
      <c r="X18" s="94">
        <v>20</v>
      </c>
      <c r="Y18" s="95">
        <v>18</v>
      </c>
      <c r="Z18" s="94">
        <v>16</v>
      </c>
      <c r="AA18" s="96">
        <v>2</v>
      </c>
      <c r="AB18" s="98">
        <v>1</v>
      </c>
      <c r="AC18" s="99">
        <f>SUM(O18+U18+AA18)</f>
        <v>6</v>
      </c>
      <c r="AD18" s="100"/>
      <c r="AE18" s="100">
        <f>SUM(O18+U18+AA18)-(P18+V18+AB18)</f>
        <v>5</v>
      </c>
      <c r="AF18" s="100">
        <f>SUM(K18-L18)+(M18-N18)+(Q18-R18)+(S18-T18)+(W18-X18)+(Y18-Z18)</f>
        <v>17</v>
      </c>
      <c r="AG18" s="121">
        <v>1</v>
      </c>
    </row>
    <row r="19" spans="1:33" ht="15" customHeight="1" thickBot="1" x14ac:dyDescent="0.3">
      <c r="A19" s="39" t="s">
        <v>36</v>
      </c>
      <c r="B19" s="66">
        <v>0.8125</v>
      </c>
      <c r="C19" s="38" t="s">
        <v>28</v>
      </c>
      <c r="D19" s="38" t="s">
        <v>104</v>
      </c>
      <c r="E19" s="38" t="s">
        <v>395</v>
      </c>
      <c r="F19" s="38" t="s">
        <v>397</v>
      </c>
      <c r="G19" s="73" t="s">
        <v>23</v>
      </c>
      <c r="H19" s="49" t="s">
        <v>524</v>
      </c>
      <c r="J19" s="111" t="str">
        <f>J10</f>
        <v>HV Jahn II HS1</v>
      </c>
      <c r="K19" s="101">
        <v>12</v>
      </c>
      <c r="L19" s="102">
        <v>18</v>
      </c>
      <c r="M19" s="103">
        <v>14</v>
      </c>
      <c r="N19" s="102">
        <v>15</v>
      </c>
      <c r="O19" s="104">
        <v>0</v>
      </c>
      <c r="P19" s="105">
        <v>2</v>
      </c>
      <c r="Q19" s="101">
        <v>14</v>
      </c>
      <c r="R19" s="102">
        <v>22</v>
      </c>
      <c r="S19" s="103">
        <v>8</v>
      </c>
      <c r="T19" s="102">
        <v>26</v>
      </c>
      <c r="U19" s="104">
        <v>0</v>
      </c>
      <c r="V19" s="105">
        <v>2</v>
      </c>
      <c r="W19" s="101">
        <v>4</v>
      </c>
      <c r="X19" s="102">
        <v>23</v>
      </c>
      <c r="Y19" s="103">
        <v>14</v>
      </c>
      <c r="Z19" s="102">
        <v>23</v>
      </c>
      <c r="AA19" s="104">
        <v>0</v>
      </c>
      <c r="AB19" s="106">
        <v>2</v>
      </c>
      <c r="AC19" s="107">
        <f>SUM(O19+U19+AA19)</f>
        <v>0</v>
      </c>
      <c r="AD19" s="108"/>
      <c r="AE19" s="108">
        <f>SUM(O19+U19+AA19)-(P19+V19+AB19)</f>
        <v>-6</v>
      </c>
      <c r="AF19" s="108">
        <f>SUM(K19-L19)+(M19-N19)+(Q19-R19)+(S19-T19)+(W19-X19)+(Y19-Z19)</f>
        <v>-61</v>
      </c>
      <c r="AG19" s="122">
        <v>4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68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68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68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0.47916666666666669</v>
      </c>
      <c r="C23" s="54" t="s">
        <v>13</v>
      </c>
      <c r="D23" s="54" t="s">
        <v>105</v>
      </c>
      <c r="E23" s="54" t="s">
        <v>398</v>
      </c>
      <c r="F23" s="54" t="s">
        <v>399</v>
      </c>
      <c r="G23" s="72" t="s">
        <v>482</v>
      </c>
      <c r="H23" s="47" t="s">
        <v>524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0.47916666666666669</v>
      </c>
      <c r="C24" s="17" t="s">
        <v>13</v>
      </c>
      <c r="D24" s="17" t="s">
        <v>105</v>
      </c>
      <c r="E24" s="17" t="s">
        <v>400</v>
      </c>
      <c r="F24" s="17" t="s">
        <v>401</v>
      </c>
      <c r="G24" s="63" t="s">
        <v>483</v>
      </c>
      <c r="H24" s="48" t="s">
        <v>521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0.64583333333333304</v>
      </c>
      <c r="C25" s="17" t="s">
        <v>34</v>
      </c>
      <c r="D25" s="17" t="s">
        <v>105</v>
      </c>
      <c r="E25" s="17" t="s">
        <v>399</v>
      </c>
      <c r="F25" s="17" t="s">
        <v>400</v>
      </c>
      <c r="G25" s="63" t="s">
        <v>23</v>
      </c>
      <c r="H25" s="48" t="s">
        <v>524</v>
      </c>
      <c r="J25" s="109" t="str">
        <f>M7</f>
        <v>Hiekka Hauskaa HS1</v>
      </c>
      <c r="K25" s="88">
        <v>18</v>
      </c>
      <c r="L25" s="84">
        <v>10</v>
      </c>
      <c r="M25" s="89">
        <v>28</v>
      </c>
      <c r="N25" s="84">
        <v>16</v>
      </c>
      <c r="O25" s="90">
        <v>2</v>
      </c>
      <c r="P25" s="91">
        <v>0</v>
      </c>
      <c r="Q25" s="88">
        <v>16</v>
      </c>
      <c r="R25" s="84">
        <v>21</v>
      </c>
      <c r="S25" s="89">
        <v>24</v>
      </c>
      <c r="T25" s="84">
        <v>12</v>
      </c>
      <c r="U25" s="90">
        <v>1</v>
      </c>
      <c r="V25" s="91">
        <v>2</v>
      </c>
      <c r="W25" s="88">
        <v>20</v>
      </c>
      <c r="X25" s="84">
        <v>12</v>
      </c>
      <c r="Y25" s="89">
        <v>24</v>
      </c>
      <c r="Z25" s="84">
        <v>8</v>
      </c>
      <c r="AA25" s="90">
        <v>2</v>
      </c>
      <c r="AB25" s="92">
        <v>0</v>
      </c>
      <c r="AC25" s="82">
        <f>SUM(O25+U25+AA25)</f>
        <v>5</v>
      </c>
      <c r="AD25" s="83"/>
      <c r="AE25" s="83">
        <f>SUM(O25+U25+AA25)-(P25+V25+AB25)</f>
        <v>3</v>
      </c>
      <c r="AF25" s="83">
        <f>SUM(K25-L25)+(M25-N25)+(Q25-R25)+(S25-T25)+(W25-X25)+(Y25-Z25)</f>
        <v>51</v>
      </c>
      <c r="AG25" s="80">
        <v>2</v>
      </c>
    </row>
    <row r="26" spans="1:33" ht="15" customHeight="1" x14ac:dyDescent="0.25">
      <c r="A26" s="18" t="s">
        <v>36</v>
      </c>
      <c r="B26" s="62">
        <v>0.64583333333333304</v>
      </c>
      <c r="C26" s="17" t="s">
        <v>34</v>
      </c>
      <c r="D26" s="17" t="s">
        <v>105</v>
      </c>
      <c r="E26" s="17" t="s">
        <v>401</v>
      </c>
      <c r="F26" s="17" t="s">
        <v>398</v>
      </c>
      <c r="G26" s="63" t="s">
        <v>486</v>
      </c>
      <c r="H26" s="127" t="s">
        <v>523</v>
      </c>
      <c r="J26" s="110" t="str">
        <f>M8</f>
        <v>HV Unitas HS1</v>
      </c>
      <c r="K26" s="93">
        <v>10</v>
      </c>
      <c r="L26" s="94">
        <v>18</v>
      </c>
      <c r="M26" s="95">
        <v>16</v>
      </c>
      <c r="N26" s="94">
        <v>28</v>
      </c>
      <c r="O26" s="96">
        <v>0</v>
      </c>
      <c r="P26" s="97">
        <v>2</v>
      </c>
      <c r="Q26" s="93">
        <v>23</v>
      </c>
      <c r="R26" s="94">
        <v>21</v>
      </c>
      <c r="S26" s="95">
        <v>23</v>
      </c>
      <c r="T26" s="94">
        <v>15</v>
      </c>
      <c r="U26" s="96">
        <v>2</v>
      </c>
      <c r="V26" s="97">
        <v>0</v>
      </c>
      <c r="W26" s="93">
        <v>21</v>
      </c>
      <c r="X26" s="94">
        <v>24</v>
      </c>
      <c r="Y26" s="95">
        <v>19</v>
      </c>
      <c r="Z26" s="94">
        <v>16</v>
      </c>
      <c r="AA26" s="96">
        <v>1</v>
      </c>
      <c r="AB26" s="98">
        <v>2</v>
      </c>
      <c r="AC26" s="99">
        <f>SUM(O26+U26+AA26)</f>
        <v>3</v>
      </c>
      <c r="AD26" s="100"/>
      <c r="AE26" s="100">
        <f>SUM(O26+U26+AA26)-(P26+V26+AB26)</f>
        <v>-1</v>
      </c>
      <c r="AF26" s="100">
        <f>SUM(K26-L26)+(M26-N26)+(Q26-R26)+(S26-T26)+(W26-X26)+(Y26-Z26)</f>
        <v>-10</v>
      </c>
      <c r="AG26" s="121">
        <v>3</v>
      </c>
    </row>
    <row r="27" spans="1:33" ht="15" customHeight="1" x14ac:dyDescent="0.25">
      <c r="A27" s="18" t="s">
        <v>36</v>
      </c>
      <c r="B27" s="62">
        <v>0.78472222222222199</v>
      </c>
      <c r="C27" s="17" t="s">
        <v>29</v>
      </c>
      <c r="D27" s="17" t="s">
        <v>105</v>
      </c>
      <c r="E27" s="17" t="s">
        <v>398</v>
      </c>
      <c r="F27" s="17" t="s">
        <v>400</v>
      </c>
      <c r="G27" s="63" t="s">
        <v>482</v>
      </c>
      <c r="H27" s="48" t="s">
        <v>524</v>
      </c>
      <c r="J27" s="110" t="str">
        <f>M9</f>
        <v>Black Lake Beach HS1</v>
      </c>
      <c r="K27" s="93">
        <v>5</v>
      </c>
      <c r="L27" s="94">
        <v>16</v>
      </c>
      <c r="M27" s="95">
        <v>12</v>
      </c>
      <c r="N27" s="94">
        <v>18</v>
      </c>
      <c r="O27" s="96">
        <v>0</v>
      </c>
      <c r="P27" s="97">
        <v>2</v>
      </c>
      <c r="Q27" s="93">
        <v>21</v>
      </c>
      <c r="R27" s="94">
        <v>23</v>
      </c>
      <c r="S27" s="95">
        <v>15</v>
      </c>
      <c r="T27" s="94">
        <v>23</v>
      </c>
      <c r="U27" s="96">
        <v>0</v>
      </c>
      <c r="V27" s="97">
        <v>2</v>
      </c>
      <c r="W27" s="93">
        <v>12</v>
      </c>
      <c r="X27" s="94">
        <v>20</v>
      </c>
      <c r="Y27" s="95">
        <v>8</v>
      </c>
      <c r="Z27" s="94">
        <v>24</v>
      </c>
      <c r="AA27" s="96">
        <v>0</v>
      </c>
      <c r="AB27" s="98">
        <v>2</v>
      </c>
      <c r="AC27" s="99">
        <f>SUM(O27+U27+AA27)</f>
        <v>0</v>
      </c>
      <c r="AD27" s="100"/>
      <c r="AE27" s="100">
        <f>SUM(O27+U27+AA27)-(P27+V27+AB27)</f>
        <v>-6</v>
      </c>
      <c r="AF27" s="100">
        <f>SUM(K27-L27)+(M27-N27)+(Q27-R27)+(S27-T27)+(W27-X27)+(Y27-Z27)</f>
        <v>-51</v>
      </c>
      <c r="AG27" s="121">
        <v>4</v>
      </c>
    </row>
    <row r="28" spans="1:33" ht="15" customHeight="1" thickBot="1" x14ac:dyDescent="0.3">
      <c r="A28" s="39" t="s">
        <v>36</v>
      </c>
      <c r="B28" s="66">
        <v>0.8125</v>
      </c>
      <c r="C28" s="38" t="s">
        <v>28</v>
      </c>
      <c r="D28" s="38" t="s">
        <v>105</v>
      </c>
      <c r="E28" s="38" t="s">
        <v>399</v>
      </c>
      <c r="F28" s="38" t="s">
        <v>401</v>
      </c>
      <c r="G28" s="73" t="s">
        <v>486</v>
      </c>
      <c r="H28" s="128" t="s">
        <v>522</v>
      </c>
      <c r="J28" s="111" t="str">
        <f>M10</f>
        <v>Amsterdam Beach Handball HS1</v>
      </c>
      <c r="K28" s="101">
        <v>16</v>
      </c>
      <c r="L28" s="102">
        <v>5</v>
      </c>
      <c r="M28" s="103">
        <v>18</v>
      </c>
      <c r="N28" s="102">
        <v>12</v>
      </c>
      <c r="O28" s="104">
        <v>2</v>
      </c>
      <c r="P28" s="105">
        <v>0</v>
      </c>
      <c r="Q28" s="101">
        <v>21</v>
      </c>
      <c r="R28" s="102">
        <v>16</v>
      </c>
      <c r="S28" s="103">
        <v>13</v>
      </c>
      <c r="T28" s="102">
        <v>24</v>
      </c>
      <c r="U28" s="104">
        <v>2</v>
      </c>
      <c r="V28" s="105">
        <v>1</v>
      </c>
      <c r="W28" s="101">
        <v>24</v>
      </c>
      <c r="X28" s="102">
        <v>21</v>
      </c>
      <c r="Y28" s="103">
        <v>16</v>
      </c>
      <c r="Z28" s="102">
        <v>19</v>
      </c>
      <c r="AA28" s="104">
        <v>2</v>
      </c>
      <c r="AB28" s="106">
        <v>1</v>
      </c>
      <c r="AC28" s="107">
        <f>SUM(O28+U28+AA28)</f>
        <v>6</v>
      </c>
      <c r="AD28" s="108"/>
      <c r="AE28" s="108">
        <f>SUM(O28+U28+AA28)-(P28+V28+AB28)</f>
        <v>4</v>
      </c>
      <c r="AF28" s="108">
        <f>SUM(K28-L28)+(M28-N28)+(Q28-R28)+(S28-T28)+(W28-X28)+(Y28-Z28)</f>
        <v>11</v>
      </c>
      <c r="AG28" s="122">
        <v>1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H29" s="68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68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68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0.5</v>
      </c>
      <c r="C32" s="54" t="s">
        <v>13</v>
      </c>
      <c r="D32" s="54" t="s">
        <v>130</v>
      </c>
      <c r="E32" s="135" t="s">
        <v>396</v>
      </c>
      <c r="F32" s="135" t="s">
        <v>400</v>
      </c>
      <c r="G32" s="72" t="s">
        <v>24</v>
      </c>
      <c r="H32" s="126" t="s">
        <v>523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0.5</v>
      </c>
      <c r="C33" s="123" t="s">
        <v>13</v>
      </c>
      <c r="D33" s="123" t="s">
        <v>132</v>
      </c>
      <c r="E33" s="134" t="s">
        <v>401</v>
      </c>
      <c r="F33" s="134" t="s">
        <v>397</v>
      </c>
      <c r="G33" s="63" t="s">
        <v>484</v>
      </c>
      <c r="H33" s="127" t="s">
        <v>524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0.5</v>
      </c>
      <c r="C34" s="123" t="s">
        <v>13</v>
      </c>
      <c r="D34" s="123" t="s">
        <v>134</v>
      </c>
      <c r="E34" s="134" t="s">
        <v>395</v>
      </c>
      <c r="F34" s="134" t="s">
        <v>399</v>
      </c>
      <c r="G34" s="63" t="s">
        <v>481</v>
      </c>
      <c r="H34" s="127" t="s">
        <v>522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0.5</v>
      </c>
      <c r="C35" s="124" t="s">
        <v>13</v>
      </c>
      <c r="D35" s="124" t="s">
        <v>136</v>
      </c>
      <c r="E35" s="136" t="s">
        <v>398</v>
      </c>
      <c r="F35" s="136" t="s">
        <v>394</v>
      </c>
      <c r="G35" s="73" t="s">
        <v>485</v>
      </c>
      <c r="H35" s="128" t="s">
        <v>524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6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68"/>
      <c r="J37" s="114" t="s">
        <v>505</v>
      </c>
      <c r="K37" s="165" t="s">
        <v>398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68"/>
      <c r="J38" s="116" t="s">
        <v>506</v>
      </c>
      <c r="K38" s="158" t="s">
        <v>399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0.61111111111111105</v>
      </c>
      <c r="C39" s="54" t="s">
        <v>9</v>
      </c>
      <c r="D39" s="54" t="s">
        <v>223</v>
      </c>
      <c r="E39" s="135" t="s">
        <v>396</v>
      </c>
      <c r="F39" s="136" t="s">
        <v>398</v>
      </c>
      <c r="G39" s="72" t="s">
        <v>23</v>
      </c>
      <c r="H39" s="126" t="s">
        <v>527</v>
      </c>
      <c r="J39" s="116" t="s">
        <v>507</v>
      </c>
      <c r="K39" s="158" t="s">
        <v>401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0.61111111111111105</v>
      </c>
      <c r="C40" s="38" t="s">
        <v>9</v>
      </c>
      <c r="D40" s="38" t="s">
        <v>225</v>
      </c>
      <c r="E40" s="134" t="s">
        <v>401</v>
      </c>
      <c r="F40" s="134" t="s">
        <v>399</v>
      </c>
      <c r="G40" s="73" t="s">
        <v>482</v>
      </c>
      <c r="H40" s="128" t="s">
        <v>522</v>
      </c>
      <c r="J40" s="116" t="s">
        <v>508</v>
      </c>
      <c r="K40" s="158" t="s">
        <v>396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68"/>
      <c r="J41" s="116" t="s">
        <v>509</v>
      </c>
      <c r="K41" s="158" t="s">
        <v>395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68"/>
      <c r="J42" s="116" t="s">
        <v>510</v>
      </c>
      <c r="K42" s="158" t="s">
        <v>400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68"/>
      <c r="J43" s="116" t="s">
        <v>511</v>
      </c>
      <c r="K43" s="158" t="s">
        <v>394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0.58333333333333304</v>
      </c>
      <c r="C44" s="54" t="s">
        <v>10</v>
      </c>
      <c r="D44" s="54" t="s">
        <v>235</v>
      </c>
      <c r="E44" s="135" t="s">
        <v>400</v>
      </c>
      <c r="F44" s="136" t="s">
        <v>394</v>
      </c>
      <c r="G44" s="72" t="s">
        <v>486</v>
      </c>
      <c r="H44" s="126" t="s">
        <v>523</v>
      </c>
      <c r="J44" s="118" t="s">
        <v>512</v>
      </c>
      <c r="K44" s="160" t="s">
        <v>397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0.58333333333333304</v>
      </c>
      <c r="C45" s="38" t="s">
        <v>10</v>
      </c>
      <c r="D45" s="38" t="s">
        <v>237</v>
      </c>
      <c r="E45" s="134" t="s">
        <v>397</v>
      </c>
      <c r="F45" s="134" t="s">
        <v>395</v>
      </c>
      <c r="G45" s="73" t="s">
        <v>483</v>
      </c>
      <c r="H45" s="49" t="s">
        <v>521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68"/>
      <c r="J46" s="85" t="s">
        <v>520</v>
      </c>
      <c r="K46" s="162" t="s">
        <v>401</v>
      </c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68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68"/>
    </row>
    <row r="49" spans="1:8" s="46" customFormat="1" ht="15" customHeight="1" thickBot="1" x14ac:dyDescent="0.3">
      <c r="A49" s="74" t="s">
        <v>25</v>
      </c>
      <c r="B49" s="75">
        <v>0.72916666666666663</v>
      </c>
      <c r="C49" s="65" t="s">
        <v>1</v>
      </c>
      <c r="D49" s="65" t="s">
        <v>321</v>
      </c>
      <c r="E49" s="136" t="s">
        <v>398</v>
      </c>
      <c r="F49" s="134" t="s">
        <v>399</v>
      </c>
      <c r="G49" s="76" t="s">
        <v>24</v>
      </c>
      <c r="H49" s="80" t="s">
        <v>524</v>
      </c>
    </row>
    <row r="50" spans="1:8" ht="15" customHeight="1" thickBot="1" x14ac:dyDescent="0.3">
      <c r="A50" s="18" t="s">
        <v>25</v>
      </c>
      <c r="B50" s="62">
        <v>0.72222222222222221</v>
      </c>
      <c r="C50" s="17" t="s">
        <v>2</v>
      </c>
      <c r="D50" s="17" t="s">
        <v>376</v>
      </c>
      <c r="E50" s="135" t="s">
        <v>396</v>
      </c>
      <c r="F50" s="134" t="s">
        <v>401</v>
      </c>
      <c r="G50" s="63" t="s">
        <v>484</v>
      </c>
      <c r="H50" s="48" t="s">
        <v>521</v>
      </c>
    </row>
    <row r="51" spans="1:8" ht="15" customHeight="1" x14ac:dyDescent="0.25">
      <c r="A51" s="18" t="s">
        <v>25</v>
      </c>
      <c r="B51" s="62">
        <v>0.72222222222222221</v>
      </c>
      <c r="C51" s="17" t="s">
        <v>2</v>
      </c>
      <c r="D51" s="17" t="s">
        <v>379</v>
      </c>
      <c r="E51" s="135" t="s">
        <v>400</v>
      </c>
      <c r="F51" s="134" t="s">
        <v>395</v>
      </c>
      <c r="G51" s="63" t="s">
        <v>481</v>
      </c>
      <c r="H51" s="48" t="s">
        <v>521</v>
      </c>
    </row>
    <row r="52" spans="1:8" ht="15" customHeight="1" thickBot="1" x14ac:dyDescent="0.3">
      <c r="A52" s="39" t="s">
        <v>25</v>
      </c>
      <c r="B52" s="66">
        <v>0.72222222222222221</v>
      </c>
      <c r="C52" s="38" t="s">
        <v>2</v>
      </c>
      <c r="D52" s="38" t="s">
        <v>382</v>
      </c>
      <c r="E52" s="136" t="s">
        <v>394</v>
      </c>
      <c r="F52" s="134" t="s">
        <v>397</v>
      </c>
      <c r="G52" s="73" t="s">
        <v>485</v>
      </c>
      <c r="H52" s="49" t="s">
        <v>524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0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topLeftCell="A13" zoomScale="80" zoomScaleNormal="80" workbookViewId="0">
      <selection activeCell="AD45" sqref="AD45"/>
    </sheetView>
  </sheetViews>
  <sheetFormatPr defaultRowHeight="15" customHeight="1" x14ac:dyDescent="0.25"/>
  <cols>
    <col min="1" max="4" width="15.7109375" style="67" customWidth="1"/>
    <col min="5" max="6" width="30.7109375" style="67" customWidth="1"/>
    <col min="7" max="7" width="25.7109375" style="67" customWidth="1"/>
    <col min="8" max="8" width="15.7109375" style="131" customWidth="1"/>
    <col min="9" max="9" width="9.140625" style="67"/>
    <col min="10" max="10" width="30.7109375" style="67" customWidth="1"/>
    <col min="11" max="33" width="5.7109375" style="67" customWidth="1"/>
    <col min="34" max="16384" width="9.140625" style="67"/>
  </cols>
  <sheetData>
    <row r="1" spans="1:33" ht="15" customHeight="1" x14ac:dyDescent="0.25">
      <c r="A1" s="46" t="s">
        <v>37</v>
      </c>
      <c r="J1" s="46" t="s">
        <v>496</v>
      </c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</row>
    <row r="3" spans="1:33" ht="15" customHeight="1" x14ac:dyDescent="0.25">
      <c r="A3" s="45" t="s">
        <v>476</v>
      </c>
      <c r="B3" s="9"/>
      <c r="C3" s="9"/>
      <c r="D3" s="9"/>
      <c r="E3" s="9"/>
      <c r="F3" s="9"/>
      <c r="G3" s="9"/>
      <c r="J3" s="45" t="s">
        <v>476</v>
      </c>
      <c r="K3" s="9"/>
      <c r="L3" s="9"/>
      <c r="M3" s="9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</row>
    <row r="7" spans="1:33" ht="15" customHeight="1" x14ac:dyDescent="0.25">
      <c r="A7" s="9" t="s">
        <v>466</v>
      </c>
      <c r="B7" s="9"/>
      <c r="C7" s="9"/>
      <c r="D7" s="9" t="s">
        <v>470</v>
      </c>
      <c r="E7" s="9"/>
      <c r="F7" s="9"/>
      <c r="G7" s="9"/>
      <c r="J7" s="9" t="s">
        <v>466</v>
      </c>
      <c r="K7" s="9"/>
      <c r="L7" s="9"/>
      <c r="M7" s="9" t="s">
        <v>470</v>
      </c>
    </row>
    <row r="8" spans="1:33" ht="15" customHeight="1" x14ac:dyDescent="0.25">
      <c r="A8" s="9" t="s">
        <v>467</v>
      </c>
      <c r="B8" s="9"/>
      <c r="C8" s="9"/>
      <c r="D8" s="9" t="s">
        <v>471</v>
      </c>
      <c r="E8" s="9"/>
      <c r="F8" s="9"/>
      <c r="G8" s="9"/>
      <c r="J8" s="9" t="s">
        <v>467</v>
      </c>
      <c r="K8" s="9"/>
      <c r="L8" s="9"/>
      <c r="M8" s="9" t="s">
        <v>471</v>
      </c>
    </row>
    <row r="9" spans="1:33" ht="15" customHeight="1" x14ac:dyDescent="0.25">
      <c r="A9" s="9" t="s">
        <v>468</v>
      </c>
      <c r="B9" s="9"/>
      <c r="C9" s="9"/>
      <c r="D9" s="9" t="s">
        <v>472</v>
      </c>
      <c r="E9" s="9"/>
      <c r="F9" s="9"/>
      <c r="G9" s="9"/>
      <c r="J9" s="9" t="s">
        <v>468</v>
      </c>
      <c r="K9" s="9"/>
      <c r="L9" s="9"/>
      <c r="M9" s="9" t="s">
        <v>472</v>
      </c>
    </row>
    <row r="10" spans="1:33" ht="15" customHeight="1" x14ac:dyDescent="0.25">
      <c r="A10" s="9" t="s">
        <v>469</v>
      </c>
      <c r="B10" s="9"/>
      <c r="C10" s="9"/>
      <c r="D10" s="9" t="s">
        <v>473</v>
      </c>
      <c r="E10" s="9"/>
      <c r="F10" s="9"/>
      <c r="G10" s="9"/>
      <c r="J10" s="9" t="s">
        <v>469</v>
      </c>
      <c r="K10" s="9"/>
      <c r="L10" s="9"/>
      <c r="M10" s="9" t="s">
        <v>473</v>
      </c>
    </row>
    <row r="11" spans="1:33" ht="15" customHeight="1" x14ac:dyDescent="0.25">
      <c r="A11" s="9"/>
      <c r="B11" s="9"/>
      <c r="C11" s="9"/>
      <c r="D11" s="9"/>
      <c r="E11" s="9"/>
      <c r="F11" s="9"/>
      <c r="G11" s="9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</row>
    <row r="14" spans="1:33" ht="15" customHeight="1" x14ac:dyDescent="0.25">
      <c r="A14" s="53" t="s">
        <v>36</v>
      </c>
      <c r="B14" s="64">
        <v>0.4236111111111111</v>
      </c>
      <c r="C14" s="54" t="s">
        <v>15</v>
      </c>
      <c r="D14" s="54" t="s">
        <v>38</v>
      </c>
      <c r="E14" s="54" t="s">
        <v>466</v>
      </c>
      <c r="F14" s="54" t="s">
        <v>467</v>
      </c>
      <c r="G14" s="69" t="s">
        <v>24</v>
      </c>
      <c r="H14" s="126" t="s">
        <v>521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0.4236111111111111</v>
      </c>
      <c r="C15" s="17" t="s">
        <v>15</v>
      </c>
      <c r="D15" s="17" t="s">
        <v>38</v>
      </c>
      <c r="E15" s="17" t="s">
        <v>468</v>
      </c>
      <c r="F15" s="17" t="s">
        <v>469</v>
      </c>
      <c r="G15" s="70" t="s">
        <v>481</v>
      </c>
      <c r="H15" s="127" t="s">
        <v>524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0.50694444444444398</v>
      </c>
      <c r="C16" s="17" t="s">
        <v>12</v>
      </c>
      <c r="D16" s="17" t="s">
        <v>38</v>
      </c>
      <c r="E16" s="17" t="s">
        <v>467</v>
      </c>
      <c r="F16" s="17" t="s">
        <v>468</v>
      </c>
      <c r="G16" s="70" t="s">
        <v>482</v>
      </c>
      <c r="H16" s="127" t="s">
        <v>524</v>
      </c>
      <c r="J16" s="109" t="str">
        <f>J7</f>
        <v>Voorwaarts DD1</v>
      </c>
      <c r="K16" s="88">
        <v>7</v>
      </c>
      <c r="L16" s="84">
        <v>17</v>
      </c>
      <c r="M16" s="89">
        <v>8</v>
      </c>
      <c r="N16" s="84">
        <v>13</v>
      </c>
      <c r="O16" s="90">
        <v>0</v>
      </c>
      <c r="P16" s="91">
        <v>2</v>
      </c>
      <c r="Q16" s="88">
        <v>14</v>
      </c>
      <c r="R16" s="84">
        <v>10</v>
      </c>
      <c r="S16" s="89">
        <v>12</v>
      </c>
      <c r="T16" s="84">
        <v>17</v>
      </c>
      <c r="U16" s="90">
        <v>2</v>
      </c>
      <c r="V16" s="91">
        <v>1</v>
      </c>
      <c r="W16" s="88">
        <v>30</v>
      </c>
      <c r="X16" s="84">
        <v>22</v>
      </c>
      <c r="Y16" s="89">
        <v>12</v>
      </c>
      <c r="Z16" s="84">
        <v>21</v>
      </c>
      <c r="AA16" s="90">
        <v>2</v>
      </c>
      <c r="AB16" s="92">
        <v>1</v>
      </c>
      <c r="AC16" s="82">
        <f>SUM(O16+U16+AA16)</f>
        <v>4</v>
      </c>
      <c r="AD16" s="83"/>
      <c r="AE16" s="83">
        <f>SUM(O16+U16+AA16)-(P16+V16+AB16)</f>
        <v>0</v>
      </c>
      <c r="AF16" s="83">
        <f>SUM(K16-L16)+(M16-N16)+(Q16-R16)+(S16-T16)+(W16-X16)+(Y16-Z16)</f>
        <v>-17</v>
      </c>
      <c r="AG16" s="80">
        <v>2</v>
      </c>
    </row>
    <row r="17" spans="1:33" ht="15" customHeight="1" x14ac:dyDescent="0.25">
      <c r="A17" s="18" t="s">
        <v>36</v>
      </c>
      <c r="B17" s="62">
        <v>0.50694444444444398</v>
      </c>
      <c r="C17" s="17" t="s">
        <v>12</v>
      </c>
      <c r="D17" s="17" t="s">
        <v>38</v>
      </c>
      <c r="E17" s="17" t="s">
        <v>469</v>
      </c>
      <c r="F17" s="17" t="s">
        <v>466</v>
      </c>
      <c r="G17" s="70" t="s">
        <v>483</v>
      </c>
      <c r="H17" s="127" t="s">
        <v>522</v>
      </c>
      <c r="J17" s="110" t="str">
        <f>J8</f>
        <v>Maedilon/VZV DD1</v>
      </c>
      <c r="K17" s="93">
        <v>17</v>
      </c>
      <c r="L17" s="94">
        <v>7</v>
      </c>
      <c r="M17" s="95">
        <v>13</v>
      </c>
      <c r="N17" s="94">
        <v>8</v>
      </c>
      <c r="O17" s="96">
        <v>2</v>
      </c>
      <c r="P17" s="97">
        <v>0</v>
      </c>
      <c r="Q17" s="93">
        <v>21</v>
      </c>
      <c r="R17" s="94">
        <v>15</v>
      </c>
      <c r="S17" s="95">
        <v>20</v>
      </c>
      <c r="T17" s="94">
        <v>18</v>
      </c>
      <c r="U17" s="96">
        <v>2</v>
      </c>
      <c r="V17" s="97">
        <v>0</v>
      </c>
      <c r="W17" s="93">
        <v>13</v>
      </c>
      <c r="X17" s="94">
        <v>10</v>
      </c>
      <c r="Y17" s="95">
        <v>32</v>
      </c>
      <c r="Z17" s="94">
        <v>12</v>
      </c>
      <c r="AA17" s="96">
        <v>2</v>
      </c>
      <c r="AB17" s="98">
        <v>0</v>
      </c>
      <c r="AC17" s="99">
        <f>SUM(O17+U17+AA17)</f>
        <v>6</v>
      </c>
      <c r="AD17" s="100"/>
      <c r="AE17" s="100">
        <f>SUM(O17+U17+AA17)-(P17+V17+AB17)</f>
        <v>6</v>
      </c>
      <c r="AF17" s="100">
        <f>SUM(K17-L17)+(M17-N17)+(Q17-R17)+(S17-T17)+(W17-X17)+(Y17-Z17)</f>
        <v>46</v>
      </c>
      <c r="AG17" s="121">
        <v>1</v>
      </c>
    </row>
    <row r="18" spans="1:33" ht="15" customHeight="1" x14ac:dyDescent="0.25">
      <c r="A18" s="18" t="s">
        <v>36</v>
      </c>
      <c r="B18" s="62">
        <v>0.59027777777777801</v>
      </c>
      <c r="C18" s="17" t="s">
        <v>9</v>
      </c>
      <c r="D18" s="17" t="s">
        <v>38</v>
      </c>
      <c r="E18" s="17" t="s">
        <v>466</v>
      </c>
      <c r="F18" s="17" t="s">
        <v>468</v>
      </c>
      <c r="G18" s="70" t="s">
        <v>24</v>
      </c>
      <c r="H18" s="127" t="s">
        <v>523</v>
      </c>
      <c r="J18" s="110" t="str">
        <f>J9</f>
        <v>The sand shakers DD1</v>
      </c>
      <c r="K18" s="93">
        <v>13</v>
      </c>
      <c r="L18" s="94">
        <v>12</v>
      </c>
      <c r="M18" s="95">
        <v>20</v>
      </c>
      <c r="N18" s="94">
        <v>8</v>
      </c>
      <c r="O18" s="96">
        <v>2</v>
      </c>
      <c r="P18" s="97">
        <v>0</v>
      </c>
      <c r="Q18" s="93">
        <v>15</v>
      </c>
      <c r="R18" s="94">
        <v>21</v>
      </c>
      <c r="S18" s="95">
        <v>18</v>
      </c>
      <c r="T18" s="94">
        <v>20</v>
      </c>
      <c r="U18" s="96">
        <v>0</v>
      </c>
      <c r="V18" s="97">
        <v>2</v>
      </c>
      <c r="W18" s="93">
        <v>22</v>
      </c>
      <c r="X18" s="94">
        <v>30</v>
      </c>
      <c r="Y18" s="95">
        <v>21</v>
      </c>
      <c r="Z18" s="94">
        <v>12</v>
      </c>
      <c r="AA18" s="96">
        <v>1</v>
      </c>
      <c r="AB18" s="98">
        <v>2</v>
      </c>
      <c r="AC18" s="99">
        <f>SUM(O18+U18+AA18)</f>
        <v>3</v>
      </c>
      <c r="AD18" s="100"/>
      <c r="AE18" s="100">
        <f>SUM(O18+U18+AA18)-(P18+V18+AB18)</f>
        <v>-1</v>
      </c>
      <c r="AF18" s="100">
        <f>SUM(K18-L18)+(M18-N18)+(Q18-R18)+(S18-T18)+(W18-X18)+(Y18-Z18)</f>
        <v>6</v>
      </c>
      <c r="AG18" s="121">
        <v>3</v>
      </c>
    </row>
    <row r="19" spans="1:33" ht="15" customHeight="1" thickBot="1" x14ac:dyDescent="0.3">
      <c r="A19" s="39" t="s">
        <v>36</v>
      </c>
      <c r="B19" s="66">
        <v>0.59027777777777801</v>
      </c>
      <c r="C19" s="38" t="s">
        <v>9</v>
      </c>
      <c r="D19" s="38" t="s">
        <v>38</v>
      </c>
      <c r="E19" s="38" t="s">
        <v>467</v>
      </c>
      <c r="F19" s="38" t="s">
        <v>469</v>
      </c>
      <c r="G19" s="71" t="s">
        <v>481</v>
      </c>
      <c r="H19" s="128" t="s">
        <v>524</v>
      </c>
      <c r="J19" s="111" t="str">
        <f>J10</f>
        <v>Amsterdam Beach Handball DD1</v>
      </c>
      <c r="K19" s="101">
        <v>12</v>
      </c>
      <c r="L19" s="102">
        <v>13</v>
      </c>
      <c r="M19" s="103">
        <v>8</v>
      </c>
      <c r="N19" s="102">
        <v>20</v>
      </c>
      <c r="O19" s="104">
        <v>0</v>
      </c>
      <c r="P19" s="105">
        <v>2</v>
      </c>
      <c r="Q19" s="101">
        <v>10</v>
      </c>
      <c r="R19" s="102">
        <v>14</v>
      </c>
      <c r="S19" s="103">
        <v>17</v>
      </c>
      <c r="T19" s="102">
        <v>12</v>
      </c>
      <c r="U19" s="104">
        <v>1</v>
      </c>
      <c r="V19" s="105">
        <v>2</v>
      </c>
      <c r="W19" s="101">
        <v>10</v>
      </c>
      <c r="X19" s="102">
        <v>13</v>
      </c>
      <c r="Y19" s="103">
        <v>12</v>
      </c>
      <c r="Z19" s="102">
        <v>32</v>
      </c>
      <c r="AA19" s="104">
        <v>0</v>
      </c>
      <c r="AB19" s="106">
        <v>2</v>
      </c>
      <c r="AC19" s="107">
        <f>SUM(O19+U19+AA19)</f>
        <v>1</v>
      </c>
      <c r="AD19" s="108"/>
      <c r="AE19" s="108">
        <f>SUM(O19+U19+AA19)-(P19+V19+AB19)</f>
        <v>-5</v>
      </c>
      <c r="AF19" s="108">
        <f>SUM(K19-L19)+(M19-N19)+(Q19-R19)+(S19-T19)+(W19-X19)+(Y19-Z19)</f>
        <v>-35</v>
      </c>
      <c r="AG19" s="122">
        <v>4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0.4236111111111111</v>
      </c>
      <c r="C23" s="54" t="s">
        <v>15</v>
      </c>
      <c r="D23" s="54" t="s">
        <v>39</v>
      </c>
      <c r="E23" s="54" t="s">
        <v>470</v>
      </c>
      <c r="F23" s="54" t="s">
        <v>471</v>
      </c>
      <c r="G23" s="69" t="s">
        <v>484</v>
      </c>
      <c r="H23" s="126" t="s">
        <v>525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0.4236111111111111</v>
      </c>
      <c r="C24" s="17" t="s">
        <v>15</v>
      </c>
      <c r="D24" s="17" t="s">
        <v>39</v>
      </c>
      <c r="E24" s="17" t="s">
        <v>472</v>
      </c>
      <c r="F24" s="17" t="s">
        <v>473</v>
      </c>
      <c r="G24" s="70" t="s">
        <v>485</v>
      </c>
      <c r="H24" s="127" t="s">
        <v>524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0.50694444444444398</v>
      </c>
      <c r="C25" s="17" t="s">
        <v>12</v>
      </c>
      <c r="D25" s="17" t="s">
        <v>39</v>
      </c>
      <c r="E25" s="17" t="s">
        <v>471</v>
      </c>
      <c r="F25" s="17" t="s">
        <v>472</v>
      </c>
      <c r="G25" s="70" t="s">
        <v>23</v>
      </c>
      <c r="H25" s="127" t="s">
        <v>522</v>
      </c>
      <c r="J25" s="109" t="str">
        <f>M7</f>
        <v>AHV Achilles DD1</v>
      </c>
      <c r="K25" s="88">
        <v>10</v>
      </c>
      <c r="L25" s="84">
        <v>9</v>
      </c>
      <c r="M25" s="89">
        <v>15</v>
      </c>
      <c r="N25" s="84">
        <v>16</v>
      </c>
      <c r="O25" s="90">
        <v>2</v>
      </c>
      <c r="P25" s="91">
        <v>1</v>
      </c>
      <c r="Q25" s="88">
        <v>14</v>
      </c>
      <c r="R25" s="84">
        <v>6</v>
      </c>
      <c r="S25" s="89">
        <v>24</v>
      </c>
      <c r="T25" s="84">
        <v>14</v>
      </c>
      <c r="U25" s="90">
        <v>2</v>
      </c>
      <c r="V25" s="91">
        <v>0</v>
      </c>
      <c r="W25" s="88">
        <v>20</v>
      </c>
      <c r="X25" s="84">
        <v>17</v>
      </c>
      <c r="Y25" s="89">
        <v>13</v>
      </c>
      <c r="Z25" s="84">
        <v>12</v>
      </c>
      <c r="AA25" s="90">
        <v>2</v>
      </c>
      <c r="AB25" s="92">
        <v>0</v>
      </c>
      <c r="AC25" s="82">
        <f>SUM(O25+U25+AA25)</f>
        <v>6</v>
      </c>
      <c r="AD25" s="83"/>
      <c r="AE25" s="83">
        <f>SUM(O25+U25+AA25)-(P25+V25+AB25)</f>
        <v>5</v>
      </c>
      <c r="AF25" s="83">
        <f>SUM(K25-L25)+(M25-N25)+(Q25-R25)+(S25-T25)+(W25-X25)+(Y25-Z25)</f>
        <v>22</v>
      </c>
      <c r="AG25" s="80">
        <v>1</v>
      </c>
    </row>
    <row r="26" spans="1:33" ht="15" customHeight="1" x14ac:dyDescent="0.25">
      <c r="A26" s="18" t="s">
        <v>36</v>
      </c>
      <c r="B26" s="62">
        <v>0.50694444444444398</v>
      </c>
      <c r="C26" s="17" t="s">
        <v>12</v>
      </c>
      <c r="D26" s="17" t="s">
        <v>39</v>
      </c>
      <c r="E26" s="17" t="s">
        <v>473</v>
      </c>
      <c r="F26" s="17" t="s">
        <v>470</v>
      </c>
      <c r="G26" s="70" t="s">
        <v>486</v>
      </c>
      <c r="H26" s="127" t="s">
        <v>521</v>
      </c>
      <c r="J26" s="110" t="str">
        <f>M8</f>
        <v>DSS DD1</v>
      </c>
      <c r="K26" s="93">
        <v>9</v>
      </c>
      <c r="L26" s="94">
        <v>10</v>
      </c>
      <c r="M26" s="95">
        <v>16</v>
      </c>
      <c r="N26" s="94">
        <v>15</v>
      </c>
      <c r="O26" s="96">
        <v>1</v>
      </c>
      <c r="P26" s="97">
        <v>2</v>
      </c>
      <c r="Q26" s="93">
        <v>15</v>
      </c>
      <c r="R26" s="94">
        <v>16</v>
      </c>
      <c r="S26" s="95">
        <v>19</v>
      </c>
      <c r="T26" s="94">
        <v>14</v>
      </c>
      <c r="U26" s="96">
        <v>1</v>
      </c>
      <c r="V26" s="97">
        <v>2</v>
      </c>
      <c r="W26" s="93">
        <v>13</v>
      </c>
      <c r="X26" s="94">
        <v>8</v>
      </c>
      <c r="Y26" s="95">
        <v>14</v>
      </c>
      <c r="Z26" s="94">
        <v>10</v>
      </c>
      <c r="AA26" s="96">
        <v>2</v>
      </c>
      <c r="AB26" s="98">
        <v>0</v>
      </c>
      <c r="AC26" s="99">
        <f>SUM(O26+U26+AA26)</f>
        <v>4</v>
      </c>
      <c r="AD26" s="100">
        <v>1</v>
      </c>
      <c r="AE26" s="100">
        <f>SUM(O26+U26+AA26)-(P26+V26+AB26)</f>
        <v>0</v>
      </c>
      <c r="AF26" s="100">
        <f>SUM(K26-L26)+(M26-N26)+(Q26-R26)+(S26-T26)+(W26-X26)+(Y26-Z26)</f>
        <v>13</v>
      </c>
      <c r="AG26" s="121">
        <v>3</v>
      </c>
    </row>
    <row r="27" spans="1:33" ht="15" customHeight="1" x14ac:dyDescent="0.25">
      <c r="A27" s="18" t="s">
        <v>36</v>
      </c>
      <c r="B27" s="62">
        <v>0.59027777777777801</v>
      </c>
      <c r="C27" s="17" t="s">
        <v>9</v>
      </c>
      <c r="D27" s="17" t="s">
        <v>39</v>
      </c>
      <c r="E27" s="17" t="s">
        <v>470</v>
      </c>
      <c r="F27" s="17" t="s">
        <v>472</v>
      </c>
      <c r="G27" s="70" t="s">
        <v>484</v>
      </c>
      <c r="H27" s="127" t="s">
        <v>524</v>
      </c>
      <c r="J27" s="110" t="str">
        <f>M9</f>
        <v>Z.A.P. DD1</v>
      </c>
      <c r="K27" s="93">
        <v>15</v>
      </c>
      <c r="L27" s="94">
        <v>8</v>
      </c>
      <c r="M27" s="95">
        <v>19</v>
      </c>
      <c r="N27" s="94">
        <v>10</v>
      </c>
      <c r="O27" s="96">
        <v>2</v>
      </c>
      <c r="P27" s="97">
        <v>0</v>
      </c>
      <c r="Q27" s="93">
        <v>16</v>
      </c>
      <c r="R27" s="94">
        <v>15</v>
      </c>
      <c r="S27" s="95">
        <v>14</v>
      </c>
      <c r="T27" s="94">
        <v>19</v>
      </c>
      <c r="U27" s="96">
        <v>2</v>
      </c>
      <c r="V27" s="97">
        <v>1</v>
      </c>
      <c r="W27" s="93">
        <v>17</v>
      </c>
      <c r="X27" s="94">
        <v>20</v>
      </c>
      <c r="Y27" s="95">
        <v>12</v>
      </c>
      <c r="Z27" s="94">
        <v>13</v>
      </c>
      <c r="AA27" s="96">
        <v>0</v>
      </c>
      <c r="AB27" s="98">
        <v>2</v>
      </c>
      <c r="AC27" s="99">
        <f>SUM(O27+U27+AA27)</f>
        <v>4</v>
      </c>
      <c r="AD27" s="100">
        <v>2</v>
      </c>
      <c r="AE27" s="100">
        <f>SUM(O27+U27+AA27)-(P27+V27+AB27)</f>
        <v>1</v>
      </c>
      <c r="AF27" s="100">
        <f>SUM(K27-L27)+(M27-N27)+(Q27-R27)+(S27-T27)+(W27-X27)+(Y27-Z27)</f>
        <v>8</v>
      </c>
      <c r="AG27" s="121">
        <v>2</v>
      </c>
    </row>
    <row r="28" spans="1:33" ht="15" customHeight="1" thickBot="1" x14ac:dyDescent="0.3">
      <c r="A28" s="39" t="s">
        <v>36</v>
      </c>
      <c r="B28" s="66">
        <v>0.59027777777777801</v>
      </c>
      <c r="C28" s="38" t="s">
        <v>9</v>
      </c>
      <c r="D28" s="38" t="s">
        <v>39</v>
      </c>
      <c r="E28" s="38" t="s">
        <v>471</v>
      </c>
      <c r="F28" s="38" t="s">
        <v>473</v>
      </c>
      <c r="G28" s="71" t="s">
        <v>485</v>
      </c>
      <c r="H28" s="128" t="s">
        <v>524</v>
      </c>
      <c r="J28" s="111" t="str">
        <f>M10</f>
        <v>Jumbo Niedorp DD1</v>
      </c>
      <c r="K28" s="101">
        <v>8</v>
      </c>
      <c r="L28" s="102">
        <v>15</v>
      </c>
      <c r="M28" s="103">
        <v>10</v>
      </c>
      <c r="N28" s="102">
        <v>19</v>
      </c>
      <c r="O28" s="104">
        <v>0</v>
      </c>
      <c r="P28" s="105">
        <v>2</v>
      </c>
      <c r="Q28" s="101">
        <v>6</v>
      </c>
      <c r="R28" s="102">
        <v>14</v>
      </c>
      <c r="S28" s="103">
        <v>14</v>
      </c>
      <c r="T28" s="102">
        <v>24</v>
      </c>
      <c r="U28" s="104">
        <v>0</v>
      </c>
      <c r="V28" s="105">
        <v>2</v>
      </c>
      <c r="W28" s="101">
        <v>8</v>
      </c>
      <c r="X28" s="102">
        <v>13</v>
      </c>
      <c r="Y28" s="103">
        <v>10</v>
      </c>
      <c r="Z28" s="102">
        <v>14</v>
      </c>
      <c r="AA28" s="104">
        <v>0</v>
      </c>
      <c r="AB28" s="106">
        <v>2</v>
      </c>
      <c r="AC28" s="107">
        <f>SUM(O28+U28+AA28)</f>
        <v>0</v>
      </c>
      <c r="AD28" s="108"/>
      <c r="AE28" s="108">
        <f>SUM(O28+U28+AA28)-(P28+V28+AB28)</f>
        <v>-6</v>
      </c>
      <c r="AF28" s="108">
        <f>SUM(K28-L28)+(M28-N28)+(Q28-R28)+(S28-T28)+(W28-X28)+(Y28-Z28)</f>
        <v>-43</v>
      </c>
      <c r="AG28" s="122">
        <v>4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477</v>
      </c>
      <c r="B30" s="9"/>
      <c r="C30" s="9"/>
      <c r="D30" s="9"/>
      <c r="E30" s="9"/>
      <c r="F30" s="9"/>
      <c r="G30" s="9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A31" s="9"/>
      <c r="B31" s="9"/>
      <c r="C31" s="9"/>
      <c r="D31" s="9"/>
      <c r="E31" s="9"/>
      <c r="F31" s="9"/>
      <c r="G31" s="9"/>
      <c r="J31" s="61" t="s">
        <v>517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36</v>
      </c>
      <c r="B32" s="64">
        <v>0.70138888888888895</v>
      </c>
      <c r="C32" s="54" t="s">
        <v>32</v>
      </c>
      <c r="D32" s="54" t="s">
        <v>40</v>
      </c>
      <c r="E32" s="54" t="s">
        <v>467</v>
      </c>
      <c r="F32" s="54" t="s">
        <v>472</v>
      </c>
      <c r="G32" s="69" t="s">
        <v>23</v>
      </c>
      <c r="H32" s="126" t="s">
        <v>524</v>
      </c>
      <c r="J32" s="61" t="s">
        <v>518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thickBot="1" x14ac:dyDescent="0.3">
      <c r="A33" s="39" t="s">
        <v>36</v>
      </c>
      <c r="B33" s="66">
        <v>0.70138888888888895</v>
      </c>
      <c r="C33" s="119" t="s">
        <v>32</v>
      </c>
      <c r="D33" s="119" t="s">
        <v>43</v>
      </c>
      <c r="E33" s="119" t="s">
        <v>470</v>
      </c>
      <c r="F33" s="119" t="s">
        <v>466</v>
      </c>
      <c r="G33" s="71" t="s">
        <v>482</v>
      </c>
      <c r="H33" s="128" t="s">
        <v>523</v>
      </c>
      <c r="J33" s="61" t="s">
        <v>519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9"/>
      <c r="B34" s="9"/>
      <c r="C34" s="9"/>
      <c r="D34" s="9"/>
      <c r="E34" s="9"/>
      <c r="F34" s="9"/>
      <c r="G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x14ac:dyDescent="0.25">
      <c r="A35" s="45" t="s">
        <v>478</v>
      </c>
      <c r="B35" s="9"/>
      <c r="C35" s="9"/>
      <c r="D35" s="9"/>
      <c r="E35" s="9"/>
      <c r="F35" s="9"/>
      <c r="G35" s="9"/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A36" s="9"/>
      <c r="B36" s="9"/>
      <c r="C36" s="9"/>
      <c r="D36" s="9"/>
      <c r="E36" s="9"/>
      <c r="F36" s="9"/>
      <c r="G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53" t="s">
        <v>36</v>
      </c>
      <c r="B37" s="64">
        <v>0.70138888888888895</v>
      </c>
      <c r="C37" s="54" t="s">
        <v>32</v>
      </c>
      <c r="D37" s="54" t="s">
        <v>46</v>
      </c>
      <c r="E37" s="54" t="s">
        <v>468</v>
      </c>
      <c r="F37" s="54" t="s">
        <v>473</v>
      </c>
      <c r="G37" s="69" t="s">
        <v>486</v>
      </c>
      <c r="H37" s="126" t="s">
        <v>524</v>
      </c>
      <c r="J37" s="114" t="s">
        <v>505</v>
      </c>
      <c r="K37" s="165" t="s">
        <v>470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39" t="s">
        <v>36</v>
      </c>
      <c r="B38" s="66">
        <v>0.70138888888888895</v>
      </c>
      <c r="C38" s="119" t="s">
        <v>32</v>
      </c>
      <c r="D38" s="119" t="s">
        <v>47</v>
      </c>
      <c r="E38" s="119" t="s">
        <v>471</v>
      </c>
      <c r="F38" s="119" t="s">
        <v>469</v>
      </c>
      <c r="G38" s="71" t="s">
        <v>483</v>
      </c>
      <c r="H38" s="128" t="s">
        <v>521</v>
      </c>
      <c r="J38" s="116" t="s">
        <v>506</v>
      </c>
      <c r="K38" s="158" t="s">
        <v>467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x14ac:dyDescent="0.25">
      <c r="A39" s="9"/>
      <c r="B39" s="9"/>
      <c r="C39" s="9"/>
      <c r="D39" s="9"/>
      <c r="E39" s="9"/>
      <c r="F39" s="9"/>
      <c r="G39" s="9"/>
      <c r="J39" s="116" t="s">
        <v>507</v>
      </c>
      <c r="K39" s="158" t="s">
        <v>466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x14ac:dyDescent="0.25">
      <c r="A40" s="45" t="s">
        <v>479</v>
      </c>
      <c r="B40" s="9"/>
      <c r="C40" s="9"/>
      <c r="D40" s="9"/>
      <c r="E40" s="9"/>
      <c r="F40" s="9"/>
      <c r="G40" s="9"/>
      <c r="J40" s="116" t="s">
        <v>508</v>
      </c>
      <c r="K40" s="158" t="s">
        <v>472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thickBot="1" x14ac:dyDescent="0.3">
      <c r="A41" s="9"/>
      <c r="B41" s="9"/>
      <c r="C41" s="9"/>
      <c r="D41" s="9"/>
      <c r="E41" s="9"/>
      <c r="F41" s="9"/>
      <c r="G41" s="9"/>
      <c r="J41" s="116" t="s">
        <v>509</v>
      </c>
      <c r="K41" s="158" t="s">
        <v>468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77" customFormat="1" ht="15" customHeight="1" thickBot="1" x14ac:dyDescent="0.3">
      <c r="A42" s="74" t="s">
        <v>36</v>
      </c>
      <c r="B42" s="75">
        <v>0.78472222222222199</v>
      </c>
      <c r="C42" s="65" t="s">
        <v>29</v>
      </c>
      <c r="D42" s="65" t="s">
        <v>52</v>
      </c>
      <c r="E42" s="54" t="s">
        <v>467</v>
      </c>
      <c r="F42" s="119" t="s">
        <v>470</v>
      </c>
      <c r="G42" s="78" t="s">
        <v>24</v>
      </c>
      <c r="H42" s="129" t="s">
        <v>522</v>
      </c>
      <c r="J42" s="116" t="s">
        <v>510</v>
      </c>
      <c r="K42" s="158" t="s">
        <v>469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18" t="s">
        <v>36</v>
      </c>
      <c r="B43" s="62">
        <v>0.78472222222222199</v>
      </c>
      <c r="C43" s="17" t="s">
        <v>29</v>
      </c>
      <c r="D43" s="17" t="s">
        <v>55</v>
      </c>
      <c r="E43" s="54" t="s">
        <v>472</v>
      </c>
      <c r="F43" s="119" t="s">
        <v>466</v>
      </c>
      <c r="G43" s="70" t="s">
        <v>484</v>
      </c>
      <c r="H43" s="127" t="s">
        <v>521</v>
      </c>
      <c r="J43" s="116" t="s">
        <v>511</v>
      </c>
      <c r="K43" s="158" t="s">
        <v>471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</row>
    <row r="44" spans="1:33" ht="15" customHeight="1" thickBot="1" x14ac:dyDescent="0.3">
      <c r="A44" s="18" t="s">
        <v>36</v>
      </c>
      <c r="B44" s="62">
        <v>0.78472222222222199</v>
      </c>
      <c r="C44" s="17" t="s">
        <v>29</v>
      </c>
      <c r="D44" s="17" t="s">
        <v>58</v>
      </c>
      <c r="E44" s="54" t="s">
        <v>468</v>
      </c>
      <c r="F44" s="119" t="s">
        <v>469</v>
      </c>
      <c r="G44" s="70" t="s">
        <v>481</v>
      </c>
      <c r="H44" s="127" t="s">
        <v>524</v>
      </c>
      <c r="J44" s="118" t="s">
        <v>512</v>
      </c>
      <c r="K44" s="160" t="s">
        <v>473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36</v>
      </c>
      <c r="B45" s="66">
        <v>0.78472222222222199</v>
      </c>
      <c r="C45" s="38" t="s">
        <v>29</v>
      </c>
      <c r="D45" s="38" t="s">
        <v>59</v>
      </c>
      <c r="E45" s="54" t="s">
        <v>473</v>
      </c>
      <c r="F45" s="119" t="s">
        <v>471</v>
      </c>
      <c r="G45" s="71" t="s">
        <v>485</v>
      </c>
      <c r="H45" s="128" t="s">
        <v>521</v>
      </c>
    </row>
    <row r="46" spans="1:33" ht="15" customHeight="1" thickBot="1" x14ac:dyDescent="0.3">
      <c r="A46" s="9"/>
      <c r="B46" s="9"/>
      <c r="C46" s="9"/>
      <c r="D46" s="9"/>
      <c r="E46" s="9"/>
      <c r="J46" s="85" t="s">
        <v>520</v>
      </c>
      <c r="K46" s="162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</row>
    <row r="47" spans="1:33" ht="15" customHeight="1" x14ac:dyDescent="0.25">
      <c r="A47" s="9" t="s">
        <v>36</v>
      </c>
      <c r="B47" s="8">
        <v>0.84375</v>
      </c>
      <c r="C47" s="9" t="s">
        <v>26</v>
      </c>
      <c r="D47" s="9"/>
      <c r="E47" s="9"/>
    </row>
    <row r="48" spans="1:33" ht="15" customHeight="1" x14ac:dyDescent="0.25">
      <c r="A48" s="9"/>
      <c r="B48" s="9"/>
      <c r="C48" s="9"/>
      <c r="D48" s="9"/>
      <c r="E48" s="9"/>
    </row>
  </sheetData>
  <mergeCells count="35">
    <mergeCell ref="K43:V43"/>
    <mergeCell ref="K44:V44"/>
    <mergeCell ref="K46:V46"/>
    <mergeCell ref="K37:V37"/>
    <mergeCell ref="K38:V38"/>
    <mergeCell ref="K39:V39"/>
    <mergeCell ref="K40:V40"/>
    <mergeCell ref="K41:V41"/>
    <mergeCell ref="K42:V42"/>
    <mergeCell ref="K23:P23"/>
    <mergeCell ref="Q23:V23"/>
    <mergeCell ref="W23:AB23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K14:P14"/>
    <mergeCell ref="Q14:V14"/>
    <mergeCell ref="W14:AB14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</mergeCells>
  <pageMargins left="0.7" right="0.7" top="0.75" bottom="0.75" header="0.3" footer="0.3"/>
  <pageSetup paperSize="9" scale="3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opLeftCell="G13" zoomScale="80" zoomScaleNormal="80" workbookViewId="0">
      <selection activeCell="AA19" sqref="AA19"/>
    </sheetView>
  </sheetViews>
  <sheetFormatPr defaultRowHeight="15" customHeight="1" x14ac:dyDescent="0.25"/>
  <cols>
    <col min="1" max="4" width="15.7109375" style="67" customWidth="1"/>
    <col min="5" max="6" width="30.7109375" style="67" customWidth="1"/>
    <col min="7" max="7" width="25.7109375" style="67" customWidth="1"/>
    <col min="8" max="8" width="15.7109375" style="131" customWidth="1"/>
    <col min="9" max="9" width="9.140625" style="67"/>
    <col min="10" max="10" width="30.7109375" style="67" customWidth="1"/>
    <col min="11" max="33" width="5.7109375" style="67" customWidth="1"/>
    <col min="34" max="16384" width="9.140625" style="67"/>
  </cols>
  <sheetData>
    <row r="1" spans="1:33" ht="15" customHeight="1" x14ac:dyDescent="0.25">
      <c r="A1" s="46" t="s">
        <v>37</v>
      </c>
      <c r="J1" s="46" t="s">
        <v>496</v>
      </c>
    </row>
    <row r="2" spans="1:33" ht="15" customHeight="1" x14ac:dyDescent="0.25">
      <c r="A2" s="9"/>
      <c r="B2" s="9"/>
      <c r="C2" s="9"/>
      <c r="D2" s="9"/>
      <c r="E2" s="9"/>
      <c r="F2" s="9"/>
      <c r="G2" s="9"/>
      <c r="H2" s="132"/>
      <c r="J2" s="9"/>
      <c r="K2" s="9"/>
      <c r="L2" s="9"/>
      <c r="M2" s="9"/>
    </row>
    <row r="3" spans="1:33" ht="15" customHeight="1" x14ac:dyDescent="0.25">
      <c r="A3" s="45" t="s">
        <v>480</v>
      </c>
      <c r="B3" s="9"/>
      <c r="C3" s="9"/>
      <c r="D3" s="9"/>
      <c r="E3" s="9"/>
      <c r="F3" s="9"/>
      <c r="G3" s="9"/>
      <c r="H3" s="132"/>
      <c r="J3" s="45" t="s">
        <v>480</v>
      </c>
      <c r="K3" s="9"/>
      <c r="L3" s="9"/>
      <c r="M3" s="9"/>
    </row>
    <row r="4" spans="1:33" ht="15" customHeight="1" x14ac:dyDescent="0.25">
      <c r="A4" s="9"/>
      <c r="B4" s="9"/>
      <c r="C4" s="9"/>
      <c r="D4" s="9"/>
      <c r="E4" s="9"/>
      <c r="F4" s="9"/>
      <c r="G4" s="9"/>
      <c r="H4" s="132"/>
      <c r="J4" s="9"/>
      <c r="K4" s="9"/>
      <c r="L4" s="9"/>
      <c r="M4" s="9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H5" s="132"/>
      <c r="J5" s="45" t="s">
        <v>474</v>
      </c>
      <c r="K5" s="9"/>
      <c r="L5" s="9"/>
      <c r="M5" s="45" t="s">
        <v>475</v>
      </c>
    </row>
    <row r="6" spans="1:33" ht="15" customHeight="1" x14ac:dyDescent="0.25">
      <c r="A6" s="9"/>
      <c r="B6" s="9"/>
      <c r="C6" s="9"/>
      <c r="D6" s="9"/>
      <c r="E6" s="9"/>
      <c r="F6" s="9"/>
      <c r="G6" s="9"/>
      <c r="H6" s="132"/>
      <c r="J6" s="9"/>
      <c r="K6" s="9"/>
      <c r="L6" s="9"/>
      <c r="M6" s="9"/>
    </row>
    <row r="7" spans="1:33" ht="15" customHeight="1" x14ac:dyDescent="0.25">
      <c r="A7" s="9" t="s">
        <v>426</v>
      </c>
      <c r="B7" s="9"/>
      <c r="C7" s="9"/>
      <c r="D7" s="9" t="s">
        <v>430</v>
      </c>
      <c r="E7" s="9"/>
      <c r="F7" s="9"/>
      <c r="G7" s="9"/>
      <c r="H7" s="132"/>
      <c r="J7" s="9" t="s">
        <v>426</v>
      </c>
      <c r="K7" s="9"/>
      <c r="L7" s="9"/>
      <c r="M7" s="9" t="s">
        <v>430</v>
      </c>
    </row>
    <row r="8" spans="1:33" ht="15" customHeight="1" x14ac:dyDescent="0.25">
      <c r="A8" s="9" t="s">
        <v>427</v>
      </c>
      <c r="B8" s="9"/>
      <c r="C8" s="9"/>
      <c r="D8" s="9" t="s">
        <v>431</v>
      </c>
      <c r="E8" s="9"/>
      <c r="F8" s="9"/>
      <c r="G8" s="9"/>
      <c r="H8" s="132"/>
      <c r="J8" s="9" t="s">
        <v>427</v>
      </c>
      <c r="K8" s="9"/>
      <c r="L8" s="9"/>
      <c r="M8" s="9" t="s">
        <v>431</v>
      </c>
    </row>
    <row r="9" spans="1:33" ht="15" customHeight="1" x14ac:dyDescent="0.25">
      <c r="A9" s="9" t="s">
        <v>428</v>
      </c>
      <c r="B9" s="9"/>
      <c r="C9" s="9"/>
      <c r="D9" s="9" t="s">
        <v>432</v>
      </c>
      <c r="E9" s="9"/>
      <c r="F9" s="9"/>
      <c r="G9" s="9"/>
      <c r="H9" s="132"/>
      <c r="J9" s="9" t="s">
        <v>428</v>
      </c>
      <c r="K9" s="9"/>
      <c r="L9" s="9"/>
      <c r="M9" s="9" t="s">
        <v>432</v>
      </c>
    </row>
    <row r="10" spans="1:33" ht="15" customHeight="1" x14ac:dyDescent="0.25">
      <c r="A10" s="9" t="s">
        <v>429</v>
      </c>
      <c r="B10" s="9"/>
      <c r="C10" s="9"/>
      <c r="D10" s="9" t="s">
        <v>433</v>
      </c>
      <c r="E10" s="9"/>
      <c r="F10" s="9"/>
      <c r="G10" s="9"/>
      <c r="H10" s="132"/>
      <c r="J10" s="9" t="s">
        <v>429</v>
      </c>
      <c r="K10" s="9"/>
      <c r="L10" s="9"/>
      <c r="M10" s="9" t="s">
        <v>433</v>
      </c>
    </row>
    <row r="11" spans="1:33" ht="15" customHeight="1" x14ac:dyDescent="0.25">
      <c r="A11" s="9"/>
      <c r="B11" s="9"/>
      <c r="C11" s="9"/>
      <c r="D11" s="9"/>
      <c r="E11" s="9"/>
      <c r="F11" s="9"/>
      <c r="G11" s="9"/>
      <c r="H11" s="132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H12" s="132"/>
      <c r="J12" s="5" t="str">
        <f>A12</f>
        <v>POULE A</v>
      </c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H13" s="132"/>
    </row>
    <row r="14" spans="1:33" ht="15" customHeight="1" x14ac:dyDescent="0.25">
      <c r="A14" s="53" t="s">
        <v>36</v>
      </c>
      <c r="B14" s="64">
        <v>0.4513888888888889</v>
      </c>
      <c r="C14" s="54" t="s">
        <v>14</v>
      </c>
      <c r="D14" s="54" t="s">
        <v>64</v>
      </c>
      <c r="E14" s="54" t="s">
        <v>426</v>
      </c>
      <c r="F14" s="54" t="s">
        <v>427</v>
      </c>
      <c r="G14" s="72" t="s">
        <v>24</v>
      </c>
      <c r="H14" s="126" t="s">
        <v>521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0.4513888888888889</v>
      </c>
      <c r="C15" s="17" t="s">
        <v>14</v>
      </c>
      <c r="D15" s="17" t="s">
        <v>64</v>
      </c>
      <c r="E15" s="17" t="s">
        <v>428</v>
      </c>
      <c r="F15" s="17" t="s">
        <v>429</v>
      </c>
      <c r="G15" s="63" t="s">
        <v>481</v>
      </c>
      <c r="H15" s="127" t="s">
        <v>524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0.53472222222222199</v>
      </c>
      <c r="C16" s="17" t="s">
        <v>11</v>
      </c>
      <c r="D16" s="17" t="s">
        <v>64</v>
      </c>
      <c r="E16" s="17" t="s">
        <v>427</v>
      </c>
      <c r="F16" s="17" t="s">
        <v>428</v>
      </c>
      <c r="G16" s="63" t="s">
        <v>482</v>
      </c>
      <c r="H16" s="127" t="s">
        <v>524</v>
      </c>
      <c r="J16" s="109" t="str">
        <f>J7</f>
        <v>Handbalschool Rijnmond HD1</v>
      </c>
      <c r="K16" s="88">
        <v>7</v>
      </c>
      <c r="L16" s="84">
        <v>8</v>
      </c>
      <c r="M16" s="89">
        <v>9</v>
      </c>
      <c r="N16" s="84">
        <v>10</v>
      </c>
      <c r="O16" s="90">
        <v>0</v>
      </c>
      <c r="P16" s="91">
        <v>2</v>
      </c>
      <c r="Q16" s="88">
        <v>18</v>
      </c>
      <c r="R16" s="84">
        <v>8</v>
      </c>
      <c r="S16" s="89">
        <v>18</v>
      </c>
      <c r="T16" s="84">
        <v>4</v>
      </c>
      <c r="U16" s="90">
        <v>2</v>
      </c>
      <c r="V16" s="91">
        <v>0</v>
      </c>
      <c r="W16" s="88">
        <v>13</v>
      </c>
      <c r="X16" s="84">
        <v>8</v>
      </c>
      <c r="Y16" s="89">
        <v>14</v>
      </c>
      <c r="Z16" s="84">
        <v>8</v>
      </c>
      <c r="AA16" s="90">
        <v>2</v>
      </c>
      <c r="AB16" s="92">
        <v>0</v>
      </c>
      <c r="AC16" s="82">
        <f>SUM(O16+U16+AA16)</f>
        <v>4</v>
      </c>
      <c r="AD16" s="83"/>
      <c r="AE16" s="83">
        <f>SUM(O16+U16+AA16)-(P16+V16+AB16)</f>
        <v>2</v>
      </c>
      <c r="AF16" s="83">
        <f>SUM(K16-L16)+(M16-N16)+(Q16-R16)+(S16-T16)+(W16-X16)+(Y16-Z16)</f>
        <v>33</v>
      </c>
      <c r="AG16" s="80">
        <v>2</v>
      </c>
    </row>
    <row r="17" spans="1:33" ht="15" customHeight="1" x14ac:dyDescent="0.25">
      <c r="A17" s="18" t="s">
        <v>36</v>
      </c>
      <c r="B17" s="62">
        <v>0.53472222222222199</v>
      </c>
      <c r="C17" s="17" t="s">
        <v>11</v>
      </c>
      <c r="D17" s="17" t="s">
        <v>64</v>
      </c>
      <c r="E17" s="17" t="s">
        <v>429</v>
      </c>
      <c r="F17" s="17" t="s">
        <v>426</v>
      </c>
      <c r="G17" s="63" t="s">
        <v>483</v>
      </c>
      <c r="H17" s="127" t="s">
        <v>521</v>
      </c>
      <c r="J17" s="110" t="str">
        <f>J8</f>
        <v>Fiqas/Aalsmeer HD1</v>
      </c>
      <c r="K17" s="93">
        <v>8</v>
      </c>
      <c r="L17" s="94">
        <v>7</v>
      </c>
      <c r="M17" s="95">
        <v>10</v>
      </c>
      <c r="N17" s="94">
        <v>9</v>
      </c>
      <c r="O17" s="96">
        <v>2</v>
      </c>
      <c r="P17" s="97">
        <v>0</v>
      </c>
      <c r="Q17" s="93">
        <v>16</v>
      </c>
      <c r="R17" s="94">
        <v>13</v>
      </c>
      <c r="S17" s="95">
        <v>16</v>
      </c>
      <c r="T17" s="94">
        <v>9</v>
      </c>
      <c r="U17" s="96">
        <v>2</v>
      </c>
      <c r="V17" s="97">
        <v>0</v>
      </c>
      <c r="W17" s="93">
        <v>19</v>
      </c>
      <c r="X17" s="94">
        <v>0</v>
      </c>
      <c r="Y17" s="95">
        <v>10</v>
      </c>
      <c r="Z17" s="94">
        <v>11</v>
      </c>
      <c r="AA17" s="96">
        <v>1</v>
      </c>
      <c r="AB17" s="98">
        <v>2</v>
      </c>
      <c r="AC17" s="99">
        <f>SUM(O17+U17+AA17)</f>
        <v>5</v>
      </c>
      <c r="AD17" s="100"/>
      <c r="AE17" s="100">
        <f>SUM(O17+U17+AA17)-(P17+V17+AB17)</f>
        <v>3</v>
      </c>
      <c r="AF17" s="100">
        <f>SUM(K17-L17)+(M17-N17)+(Q17-R17)+(S17-T17)+(W17-X17)+(Y17-Z17)</f>
        <v>30</v>
      </c>
      <c r="AG17" s="121">
        <v>1</v>
      </c>
    </row>
    <row r="18" spans="1:33" ht="15" customHeight="1" x14ac:dyDescent="0.25">
      <c r="A18" s="18" t="s">
        <v>36</v>
      </c>
      <c r="B18" s="62">
        <v>0.61805555555555503</v>
      </c>
      <c r="C18" s="17" t="s">
        <v>35</v>
      </c>
      <c r="D18" s="17" t="s">
        <v>64</v>
      </c>
      <c r="E18" s="17" t="s">
        <v>426</v>
      </c>
      <c r="F18" s="17" t="s">
        <v>428</v>
      </c>
      <c r="G18" s="63" t="s">
        <v>24</v>
      </c>
      <c r="H18" s="127" t="s">
        <v>524</v>
      </c>
      <c r="J18" s="110" t="str">
        <f>J9</f>
        <v>Borhave HD1</v>
      </c>
      <c r="K18" s="93">
        <v>10</v>
      </c>
      <c r="L18" s="94">
        <v>8</v>
      </c>
      <c r="M18" s="95">
        <v>15</v>
      </c>
      <c r="N18" s="94">
        <v>2</v>
      </c>
      <c r="O18" s="96">
        <v>2</v>
      </c>
      <c r="P18" s="97">
        <v>0</v>
      </c>
      <c r="Q18" s="93">
        <v>13</v>
      </c>
      <c r="R18" s="94">
        <v>16</v>
      </c>
      <c r="S18" s="95">
        <v>9</v>
      </c>
      <c r="T18" s="94">
        <v>16</v>
      </c>
      <c r="U18" s="96">
        <v>0</v>
      </c>
      <c r="V18" s="97">
        <v>2</v>
      </c>
      <c r="W18" s="93">
        <v>8</v>
      </c>
      <c r="X18" s="94">
        <v>13</v>
      </c>
      <c r="Y18" s="95">
        <v>8</v>
      </c>
      <c r="Z18" s="94">
        <v>14</v>
      </c>
      <c r="AA18" s="96">
        <v>0</v>
      </c>
      <c r="AB18" s="98">
        <v>2</v>
      </c>
      <c r="AC18" s="99">
        <f>SUM(O18+U18+AA18)</f>
        <v>2</v>
      </c>
      <c r="AD18" s="100">
        <v>1</v>
      </c>
      <c r="AE18" s="100">
        <f>SUM(O18+U18+AA18)-(P18+V18+AB18)</f>
        <v>-2</v>
      </c>
      <c r="AF18" s="100">
        <f>SUM(K18-L18)+(M18-N18)+(Q18-R18)+(S18-T18)+(W18-X18)+(Y18-Z18)</f>
        <v>-6</v>
      </c>
      <c r="AG18" s="121">
        <v>3</v>
      </c>
    </row>
    <row r="19" spans="1:33" ht="15" customHeight="1" thickBot="1" x14ac:dyDescent="0.3">
      <c r="A19" s="39" t="s">
        <v>36</v>
      </c>
      <c r="B19" s="66">
        <v>0.61805555555555503</v>
      </c>
      <c r="C19" s="38" t="s">
        <v>35</v>
      </c>
      <c r="D19" s="38" t="s">
        <v>64</v>
      </c>
      <c r="E19" s="38" t="s">
        <v>427</v>
      </c>
      <c r="F19" s="38" t="s">
        <v>429</v>
      </c>
      <c r="G19" s="73" t="s">
        <v>481</v>
      </c>
      <c r="H19" s="128" t="s">
        <v>522</v>
      </c>
      <c r="J19" s="111" t="str">
        <f>J10</f>
        <v>Jumbo Niedorp HD1</v>
      </c>
      <c r="K19" s="101">
        <v>8</v>
      </c>
      <c r="L19" s="102">
        <v>10</v>
      </c>
      <c r="M19" s="103">
        <v>2</v>
      </c>
      <c r="N19" s="102">
        <v>15</v>
      </c>
      <c r="O19" s="104">
        <v>0</v>
      </c>
      <c r="P19" s="105">
        <v>2</v>
      </c>
      <c r="Q19" s="101">
        <v>8</v>
      </c>
      <c r="R19" s="102">
        <v>18</v>
      </c>
      <c r="S19" s="103">
        <v>4</v>
      </c>
      <c r="T19" s="102">
        <v>18</v>
      </c>
      <c r="U19" s="104">
        <v>0</v>
      </c>
      <c r="V19" s="105">
        <v>2</v>
      </c>
      <c r="W19" s="101">
        <v>0</v>
      </c>
      <c r="X19" s="102">
        <v>19</v>
      </c>
      <c r="Y19" s="103">
        <v>11</v>
      </c>
      <c r="Z19" s="102">
        <v>10</v>
      </c>
      <c r="AA19" s="104">
        <v>2</v>
      </c>
      <c r="AB19" s="106">
        <v>1</v>
      </c>
      <c r="AC19" s="107">
        <f>SUM(O19+U19+AA19)</f>
        <v>2</v>
      </c>
      <c r="AD19" s="108">
        <v>1</v>
      </c>
      <c r="AE19" s="108">
        <f>SUM(O19+U19+AA19)-(P19+V19+AB19)</f>
        <v>-3</v>
      </c>
      <c r="AF19" s="108">
        <f>SUM(K19-L19)+(M19-N19)+(Q19-R19)+(S19-T19)+(W19-X19)+(Y19-Z19)</f>
        <v>-57</v>
      </c>
      <c r="AG19" s="122">
        <v>4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0.4513888888888889</v>
      </c>
      <c r="C23" s="54" t="s">
        <v>14</v>
      </c>
      <c r="D23" s="54" t="s">
        <v>65</v>
      </c>
      <c r="E23" s="54" t="s">
        <v>430</v>
      </c>
      <c r="F23" s="54" t="s">
        <v>431</v>
      </c>
      <c r="G23" s="72" t="s">
        <v>484</v>
      </c>
      <c r="H23" s="126" t="s">
        <v>524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0.4513888888888889</v>
      </c>
      <c r="C24" s="17" t="s">
        <v>14</v>
      </c>
      <c r="D24" s="17" t="s">
        <v>65</v>
      </c>
      <c r="E24" s="17" t="s">
        <v>432</v>
      </c>
      <c r="F24" s="17" t="s">
        <v>433</v>
      </c>
      <c r="G24" s="63" t="s">
        <v>485</v>
      </c>
      <c r="H24" s="127" t="s">
        <v>524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0.53472222222222199</v>
      </c>
      <c r="C25" s="17" t="s">
        <v>11</v>
      </c>
      <c r="D25" s="17" t="s">
        <v>65</v>
      </c>
      <c r="E25" s="17" t="s">
        <v>431</v>
      </c>
      <c r="F25" s="17" t="s">
        <v>432</v>
      </c>
      <c r="G25" s="63" t="s">
        <v>23</v>
      </c>
      <c r="H25" s="127" t="s">
        <v>521</v>
      </c>
      <c r="J25" s="109" t="str">
        <f>M7</f>
        <v>AHV Achilles HD1</v>
      </c>
      <c r="K25" s="88">
        <v>10</v>
      </c>
      <c r="L25" s="84">
        <v>9</v>
      </c>
      <c r="M25" s="89">
        <v>12</v>
      </c>
      <c r="N25" s="84">
        <v>10</v>
      </c>
      <c r="O25" s="90">
        <v>2</v>
      </c>
      <c r="P25" s="91">
        <v>0</v>
      </c>
      <c r="Q25" s="88">
        <v>18</v>
      </c>
      <c r="R25" s="84">
        <v>7</v>
      </c>
      <c r="S25" s="89">
        <v>12</v>
      </c>
      <c r="T25" s="84">
        <v>10</v>
      </c>
      <c r="U25" s="90">
        <v>2</v>
      </c>
      <c r="V25" s="91">
        <v>0</v>
      </c>
      <c r="W25" s="88">
        <v>12</v>
      </c>
      <c r="X25" s="84">
        <v>16</v>
      </c>
      <c r="Y25" s="89">
        <v>18</v>
      </c>
      <c r="Z25" s="84">
        <v>15</v>
      </c>
      <c r="AA25" s="90">
        <v>1</v>
      </c>
      <c r="AB25" s="92">
        <v>2</v>
      </c>
      <c r="AC25" s="82">
        <f>SUM(O25+U25+AA25)</f>
        <v>5</v>
      </c>
      <c r="AD25" s="83"/>
      <c r="AE25" s="83">
        <f>SUM(O25+U25+AA25)-(P25+V25+AB25)</f>
        <v>3</v>
      </c>
      <c r="AF25" s="83">
        <f>SUM(K25-L25)+(M25-N25)+(Q25-R25)+(S25-T25)+(W25-X25)+(Y25-Z25)</f>
        <v>15</v>
      </c>
      <c r="AG25" s="80">
        <v>2</v>
      </c>
    </row>
    <row r="26" spans="1:33" ht="15" customHeight="1" x14ac:dyDescent="0.25">
      <c r="A26" s="18" t="s">
        <v>36</v>
      </c>
      <c r="B26" s="62">
        <v>0.53472222222222199</v>
      </c>
      <c r="C26" s="17" t="s">
        <v>11</v>
      </c>
      <c r="D26" s="17" t="s">
        <v>65</v>
      </c>
      <c r="E26" s="17" t="s">
        <v>433</v>
      </c>
      <c r="F26" s="17" t="s">
        <v>430</v>
      </c>
      <c r="G26" s="63" t="s">
        <v>486</v>
      </c>
      <c r="H26" s="127" t="s">
        <v>521</v>
      </c>
      <c r="J26" s="110" t="str">
        <f>M8</f>
        <v>Actief P. HD1</v>
      </c>
      <c r="K26" s="93">
        <v>9</v>
      </c>
      <c r="L26" s="94">
        <v>10</v>
      </c>
      <c r="M26" s="95">
        <v>10</v>
      </c>
      <c r="N26" s="94">
        <v>12</v>
      </c>
      <c r="O26" s="96">
        <v>0</v>
      </c>
      <c r="P26" s="97">
        <v>2</v>
      </c>
      <c r="Q26" s="93">
        <v>9</v>
      </c>
      <c r="R26" s="94">
        <v>18</v>
      </c>
      <c r="S26" s="95">
        <v>8</v>
      </c>
      <c r="T26" s="94">
        <v>10</v>
      </c>
      <c r="U26" s="96">
        <v>0</v>
      </c>
      <c r="V26" s="97">
        <v>2</v>
      </c>
      <c r="W26" s="93">
        <v>13</v>
      </c>
      <c r="X26" s="94">
        <v>14</v>
      </c>
      <c r="Y26" s="95">
        <v>17</v>
      </c>
      <c r="Z26" s="94">
        <v>23</v>
      </c>
      <c r="AA26" s="96">
        <v>0</v>
      </c>
      <c r="AB26" s="98">
        <v>2</v>
      </c>
      <c r="AC26" s="99">
        <f>SUM(O26+U26+AA26)</f>
        <v>0</v>
      </c>
      <c r="AD26" s="100"/>
      <c r="AE26" s="100">
        <f>SUM(O26+U26+AA26)-(P26+V26+AB26)</f>
        <v>-6</v>
      </c>
      <c r="AF26" s="100">
        <f>SUM(K26-L26)+(M26-N26)+(Q26-R26)+(S26-T26)+(W26-X26)+(Y26-Z26)</f>
        <v>-21</v>
      </c>
      <c r="AG26" s="121">
        <v>4</v>
      </c>
    </row>
    <row r="27" spans="1:33" ht="15" customHeight="1" x14ac:dyDescent="0.25">
      <c r="A27" s="18" t="s">
        <v>36</v>
      </c>
      <c r="B27" s="62">
        <v>0.61805555555555503</v>
      </c>
      <c r="C27" s="17" t="s">
        <v>35</v>
      </c>
      <c r="D27" s="17" t="s">
        <v>65</v>
      </c>
      <c r="E27" s="17" t="s">
        <v>430</v>
      </c>
      <c r="F27" s="17" t="s">
        <v>432</v>
      </c>
      <c r="G27" s="63" t="s">
        <v>484</v>
      </c>
      <c r="H27" s="127" t="s">
        <v>522</v>
      </c>
      <c r="J27" s="110" t="str">
        <f>M9</f>
        <v>Blerick HD1</v>
      </c>
      <c r="K27" s="93">
        <v>20</v>
      </c>
      <c r="L27" s="94">
        <v>18</v>
      </c>
      <c r="M27" s="95">
        <v>24</v>
      </c>
      <c r="N27" s="94">
        <v>9</v>
      </c>
      <c r="O27" s="96">
        <v>2</v>
      </c>
      <c r="P27" s="97">
        <v>0</v>
      </c>
      <c r="Q27" s="93">
        <v>18</v>
      </c>
      <c r="R27" s="94">
        <v>9</v>
      </c>
      <c r="S27" s="95">
        <v>10</v>
      </c>
      <c r="T27" s="94">
        <v>8</v>
      </c>
      <c r="U27" s="96">
        <v>2</v>
      </c>
      <c r="V27" s="97">
        <v>0</v>
      </c>
      <c r="W27" s="93">
        <v>16</v>
      </c>
      <c r="X27" s="94">
        <v>12</v>
      </c>
      <c r="Y27" s="95">
        <v>15</v>
      </c>
      <c r="Z27" s="94">
        <v>18</v>
      </c>
      <c r="AA27" s="96">
        <v>2</v>
      </c>
      <c r="AB27" s="98">
        <v>1</v>
      </c>
      <c r="AC27" s="99">
        <f>SUM(O27+U27+AA27)</f>
        <v>6</v>
      </c>
      <c r="AD27" s="100"/>
      <c r="AE27" s="100">
        <f>SUM(O27+U27+AA27)-(P27+V27+AB27)</f>
        <v>5</v>
      </c>
      <c r="AF27" s="100">
        <f>SUM(K27-L27)+(M27-N27)+(Q27-R27)+(S27-T27)+(W27-X27)+(Y27-Z27)</f>
        <v>29</v>
      </c>
      <c r="AG27" s="121">
        <v>1</v>
      </c>
    </row>
    <row r="28" spans="1:33" ht="15" customHeight="1" thickBot="1" x14ac:dyDescent="0.3">
      <c r="A28" s="39" t="s">
        <v>36</v>
      </c>
      <c r="B28" s="66">
        <v>0.61805555555555503</v>
      </c>
      <c r="C28" s="38" t="s">
        <v>35</v>
      </c>
      <c r="D28" s="38" t="s">
        <v>65</v>
      </c>
      <c r="E28" s="38" t="s">
        <v>431</v>
      </c>
      <c r="F28" s="38" t="s">
        <v>433</v>
      </c>
      <c r="G28" s="73" t="s">
        <v>485</v>
      </c>
      <c r="H28" s="128" t="s">
        <v>521</v>
      </c>
      <c r="J28" s="111" t="str">
        <f>M10</f>
        <v>Actief Kl. HD1</v>
      </c>
      <c r="K28" s="101">
        <v>18</v>
      </c>
      <c r="L28" s="102">
        <v>20</v>
      </c>
      <c r="M28" s="103">
        <v>9</v>
      </c>
      <c r="N28" s="102">
        <v>24</v>
      </c>
      <c r="O28" s="104">
        <v>0</v>
      </c>
      <c r="P28" s="105">
        <v>2</v>
      </c>
      <c r="Q28" s="101">
        <v>7</v>
      </c>
      <c r="R28" s="102">
        <v>18</v>
      </c>
      <c r="S28" s="103">
        <v>10</v>
      </c>
      <c r="T28" s="102">
        <v>12</v>
      </c>
      <c r="U28" s="104">
        <v>0</v>
      </c>
      <c r="V28" s="105">
        <v>2</v>
      </c>
      <c r="W28" s="101">
        <v>14</v>
      </c>
      <c r="X28" s="102">
        <v>13</v>
      </c>
      <c r="Y28" s="103">
        <v>23</v>
      </c>
      <c r="Z28" s="102">
        <v>17</v>
      </c>
      <c r="AA28" s="104">
        <v>2</v>
      </c>
      <c r="AB28" s="106">
        <v>0</v>
      </c>
      <c r="AC28" s="107">
        <f>SUM(O28+U28+AA28)</f>
        <v>2</v>
      </c>
      <c r="AD28" s="108"/>
      <c r="AE28" s="108">
        <f>SUM(O28+U28+AA28)-(P28+V28+AB28)</f>
        <v>-2</v>
      </c>
      <c r="AF28" s="108">
        <f>SUM(K28-L28)+(M28-N28)+(Q28-R28)+(S28-T28)+(W28-X28)+(Y28-Z28)</f>
        <v>-23</v>
      </c>
      <c r="AG28" s="122">
        <v>3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477</v>
      </c>
      <c r="B30" s="9"/>
      <c r="C30" s="9"/>
      <c r="D30" s="9"/>
      <c r="E30" s="9"/>
      <c r="F30" s="9"/>
      <c r="G30" s="9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A31" s="9"/>
      <c r="B31" s="9"/>
      <c r="C31" s="9"/>
      <c r="D31" s="9"/>
      <c r="E31" s="9"/>
      <c r="F31" s="9"/>
      <c r="G31" s="9"/>
      <c r="J31" s="61" t="s">
        <v>517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36</v>
      </c>
      <c r="B32" s="64">
        <v>0.72916666666666596</v>
      </c>
      <c r="C32" s="54" t="s">
        <v>31</v>
      </c>
      <c r="D32" s="54" t="s">
        <v>66</v>
      </c>
      <c r="E32" s="54" t="s">
        <v>427</v>
      </c>
      <c r="F32" s="54" t="s">
        <v>430</v>
      </c>
      <c r="G32" s="72" t="s">
        <v>23</v>
      </c>
      <c r="H32" s="126" t="s">
        <v>521</v>
      </c>
      <c r="J32" s="61" t="s">
        <v>518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thickBot="1" x14ac:dyDescent="0.3">
      <c r="A33" s="39" t="s">
        <v>36</v>
      </c>
      <c r="B33" s="66">
        <v>0.72916666666666596</v>
      </c>
      <c r="C33" s="119" t="s">
        <v>31</v>
      </c>
      <c r="D33" s="119" t="s">
        <v>69</v>
      </c>
      <c r="E33" s="119" t="s">
        <v>432</v>
      </c>
      <c r="F33" s="119" t="s">
        <v>426</v>
      </c>
      <c r="G33" s="73" t="s">
        <v>482</v>
      </c>
      <c r="H33" s="128" t="s">
        <v>522</v>
      </c>
      <c r="J33" s="61" t="s">
        <v>519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9"/>
      <c r="B34" s="9"/>
      <c r="C34" s="9"/>
      <c r="D34" s="9"/>
      <c r="E34" s="9"/>
      <c r="F34" s="9"/>
      <c r="G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x14ac:dyDescent="0.25">
      <c r="A35" s="45" t="s">
        <v>478</v>
      </c>
      <c r="B35" s="9"/>
      <c r="C35" s="9"/>
      <c r="D35" s="9"/>
      <c r="E35" s="9"/>
      <c r="F35" s="9"/>
      <c r="G35" s="9"/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A36" s="9"/>
      <c r="B36" s="9"/>
      <c r="C36" s="9"/>
      <c r="D36" s="9"/>
      <c r="E36" s="9"/>
      <c r="F36" s="9"/>
      <c r="G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53" t="s">
        <v>36</v>
      </c>
      <c r="B37" s="64">
        <v>0.72916666666666596</v>
      </c>
      <c r="C37" s="54" t="s">
        <v>31</v>
      </c>
      <c r="D37" s="54" t="s">
        <v>72</v>
      </c>
      <c r="E37" s="54" t="s">
        <v>428</v>
      </c>
      <c r="F37" s="54" t="s">
        <v>431</v>
      </c>
      <c r="G37" s="72" t="s">
        <v>486</v>
      </c>
      <c r="H37" s="126" t="s">
        <v>521</v>
      </c>
      <c r="J37" s="114" t="s">
        <v>505</v>
      </c>
      <c r="K37" s="165" t="s">
        <v>426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39" t="s">
        <v>36</v>
      </c>
      <c r="B38" s="66">
        <v>0.72916666666666596</v>
      </c>
      <c r="C38" s="119" t="s">
        <v>31</v>
      </c>
      <c r="D38" s="119" t="s">
        <v>75</v>
      </c>
      <c r="E38" s="119" t="s">
        <v>433</v>
      </c>
      <c r="F38" s="119" t="s">
        <v>429</v>
      </c>
      <c r="G38" s="73" t="s">
        <v>483</v>
      </c>
      <c r="H38" s="128" t="s">
        <v>524</v>
      </c>
      <c r="J38" s="116" t="s">
        <v>506</v>
      </c>
      <c r="K38" s="158" t="s">
        <v>430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x14ac:dyDescent="0.25">
      <c r="A39" s="9"/>
      <c r="B39" s="9"/>
      <c r="C39" s="9"/>
      <c r="D39" s="9"/>
      <c r="E39" s="9"/>
      <c r="F39" s="9"/>
      <c r="G39" s="9"/>
      <c r="J39" s="116" t="s">
        <v>507</v>
      </c>
      <c r="K39" s="158" t="s">
        <v>427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x14ac:dyDescent="0.25">
      <c r="A40" s="45" t="s">
        <v>479</v>
      </c>
      <c r="B40" s="9"/>
      <c r="C40" s="9"/>
      <c r="D40" s="9"/>
      <c r="E40" s="9"/>
      <c r="F40" s="9"/>
      <c r="G40" s="9"/>
      <c r="J40" s="116" t="s">
        <v>508</v>
      </c>
      <c r="K40" s="158" t="s">
        <v>432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thickBot="1" x14ac:dyDescent="0.3">
      <c r="A41" s="9"/>
      <c r="B41" s="9"/>
      <c r="C41" s="9"/>
      <c r="D41" s="9"/>
      <c r="E41" s="9"/>
      <c r="F41" s="9"/>
      <c r="G41" s="9"/>
      <c r="J41" s="116" t="s">
        <v>509</v>
      </c>
      <c r="K41" s="158" t="s">
        <v>433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77" customFormat="1" ht="15" customHeight="1" x14ac:dyDescent="0.25">
      <c r="A42" s="74" t="s">
        <v>36</v>
      </c>
      <c r="B42" s="75">
        <v>0.8125</v>
      </c>
      <c r="C42" s="115" t="s">
        <v>28</v>
      </c>
      <c r="D42" s="115" t="s">
        <v>78</v>
      </c>
      <c r="E42" s="54" t="s">
        <v>430</v>
      </c>
      <c r="F42" s="54" t="s">
        <v>426</v>
      </c>
      <c r="G42" s="76" t="s">
        <v>24</v>
      </c>
      <c r="H42" s="129" t="s">
        <v>522</v>
      </c>
      <c r="J42" s="116" t="s">
        <v>510</v>
      </c>
      <c r="K42" s="158" t="s">
        <v>431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x14ac:dyDescent="0.25">
      <c r="A43" s="18" t="s">
        <v>36</v>
      </c>
      <c r="B43" s="62">
        <v>0.8125</v>
      </c>
      <c r="C43" s="117" t="s">
        <v>28</v>
      </c>
      <c r="D43" s="117" t="s">
        <v>81</v>
      </c>
      <c r="E43" s="117" t="s">
        <v>427</v>
      </c>
      <c r="F43" s="117" t="s">
        <v>432</v>
      </c>
      <c r="G43" s="63" t="s">
        <v>484</v>
      </c>
      <c r="H43" s="127" t="s">
        <v>523</v>
      </c>
      <c r="J43" s="116" t="s">
        <v>511</v>
      </c>
      <c r="K43" s="158" t="s">
        <v>428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</row>
    <row r="44" spans="1:33" ht="15" customHeight="1" thickBot="1" x14ac:dyDescent="0.3">
      <c r="A44" s="18" t="s">
        <v>36</v>
      </c>
      <c r="B44" s="62">
        <v>0.8125</v>
      </c>
      <c r="C44" s="117" t="s">
        <v>28</v>
      </c>
      <c r="D44" s="117" t="s">
        <v>84</v>
      </c>
      <c r="E44" s="117" t="s">
        <v>431</v>
      </c>
      <c r="F44" s="117" t="s">
        <v>433</v>
      </c>
      <c r="G44" s="63" t="s">
        <v>481</v>
      </c>
      <c r="H44" s="127" t="s">
        <v>521</v>
      </c>
      <c r="J44" s="118" t="s">
        <v>512</v>
      </c>
      <c r="K44" s="160" t="s">
        <v>429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36</v>
      </c>
      <c r="B45" s="66">
        <v>0.8125</v>
      </c>
      <c r="C45" s="119" t="s">
        <v>28</v>
      </c>
      <c r="D45" s="119" t="s">
        <v>87</v>
      </c>
      <c r="E45" s="119" t="s">
        <v>428</v>
      </c>
      <c r="F45" s="119" t="s">
        <v>429</v>
      </c>
      <c r="G45" s="73" t="s">
        <v>485</v>
      </c>
      <c r="H45" s="128" t="s">
        <v>523</v>
      </c>
    </row>
    <row r="46" spans="1:33" ht="15" customHeight="1" thickBot="1" x14ac:dyDescent="0.3">
      <c r="J46" s="85" t="s">
        <v>520</v>
      </c>
      <c r="K46" s="158" t="s">
        <v>431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9"/>
    </row>
    <row r="47" spans="1:33" ht="15" customHeight="1" x14ac:dyDescent="0.25">
      <c r="A47" s="9" t="s">
        <v>36</v>
      </c>
      <c r="B47" s="8">
        <v>0.84375</v>
      </c>
      <c r="C47" s="9" t="s">
        <v>26</v>
      </c>
      <c r="D47" s="9"/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pageMargins left="0.7" right="0.7" top="0.75" bottom="0.75" header="0.3" footer="0.3"/>
  <pageSetup paperSize="9" scale="3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opLeftCell="D28" zoomScale="80" zoomScaleNormal="80" workbookViewId="0">
      <selection activeCell="J35" sqref="J35:V46"/>
    </sheetView>
  </sheetViews>
  <sheetFormatPr defaultRowHeight="15" customHeight="1" x14ac:dyDescent="0.25"/>
  <cols>
    <col min="1" max="4" width="15.7109375" style="67" customWidth="1"/>
    <col min="5" max="6" width="30.7109375" style="67" customWidth="1"/>
    <col min="7" max="7" width="25.7109375" style="67" customWidth="1"/>
    <col min="8" max="8" width="15.7109375" style="125" customWidth="1"/>
    <col min="9" max="9" width="9.140625" style="67"/>
    <col min="10" max="10" width="30.7109375" style="67" customWidth="1"/>
    <col min="11" max="33" width="5.7109375" style="67" customWidth="1"/>
    <col min="34" max="16384" width="9.140625" style="67"/>
  </cols>
  <sheetData>
    <row r="1" spans="1:33" ht="15" customHeight="1" x14ac:dyDescent="0.25">
      <c r="A1" s="46" t="s">
        <v>37</v>
      </c>
      <c r="J1" s="46" t="s">
        <v>496</v>
      </c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</row>
    <row r="3" spans="1:33" ht="15" customHeight="1" x14ac:dyDescent="0.25">
      <c r="A3" s="45" t="s">
        <v>487</v>
      </c>
      <c r="B3" s="9"/>
      <c r="C3" s="9"/>
      <c r="D3" s="9"/>
      <c r="E3" s="9"/>
      <c r="F3" s="9"/>
      <c r="G3" s="9"/>
      <c r="J3" s="45" t="s">
        <v>487</v>
      </c>
      <c r="K3" s="9"/>
      <c r="L3" s="9"/>
      <c r="M3" s="9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</row>
    <row r="7" spans="1:33" ht="15" customHeight="1" x14ac:dyDescent="0.25">
      <c r="A7" s="9" t="s">
        <v>458</v>
      </c>
      <c r="C7" s="9"/>
      <c r="D7" s="9" t="s">
        <v>462</v>
      </c>
      <c r="E7" s="9"/>
      <c r="F7" s="9"/>
      <c r="G7" s="9"/>
      <c r="J7" s="9" t="s">
        <v>458</v>
      </c>
      <c r="L7" s="9"/>
      <c r="M7" s="9" t="s">
        <v>462</v>
      </c>
    </row>
    <row r="8" spans="1:33" ht="15" customHeight="1" x14ac:dyDescent="0.25">
      <c r="A8" s="9" t="s">
        <v>459</v>
      </c>
      <c r="C8" s="9"/>
      <c r="D8" s="9" t="s">
        <v>463</v>
      </c>
      <c r="E8" s="9"/>
      <c r="F8" s="9"/>
      <c r="G8" s="9"/>
      <c r="J8" s="9" t="s">
        <v>459</v>
      </c>
      <c r="L8" s="9"/>
      <c r="M8" s="9" t="s">
        <v>463</v>
      </c>
    </row>
    <row r="9" spans="1:33" ht="15" customHeight="1" x14ac:dyDescent="0.25">
      <c r="A9" s="9" t="s">
        <v>460</v>
      </c>
      <c r="C9" s="9"/>
      <c r="D9" s="9" t="s">
        <v>464</v>
      </c>
      <c r="E9" s="9"/>
      <c r="F9" s="9"/>
      <c r="G9" s="9"/>
      <c r="J9" s="9" t="s">
        <v>460</v>
      </c>
      <c r="L9" s="9"/>
      <c r="M9" s="9" t="s">
        <v>464</v>
      </c>
    </row>
    <row r="10" spans="1:33" ht="15" customHeight="1" x14ac:dyDescent="0.25">
      <c r="A10" s="9" t="s">
        <v>461</v>
      </c>
      <c r="C10" s="9"/>
      <c r="D10" s="9" t="s">
        <v>465</v>
      </c>
      <c r="E10" s="9"/>
      <c r="F10" s="9"/>
      <c r="G10" s="9"/>
      <c r="J10" s="9" t="s">
        <v>461</v>
      </c>
      <c r="L10" s="9"/>
      <c r="M10" s="9" t="s">
        <v>465</v>
      </c>
    </row>
    <row r="11" spans="1:33" ht="15" customHeight="1" x14ac:dyDescent="0.25">
      <c r="A11" s="9"/>
      <c r="B11" s="9"/>
      <c r="C11" s="9"/>
      <c r="D11" s="9"/>
      <c r="E11" s="9"/>
      <c r="F11" s="9"/>
      <c r="G11" s="9"/>
    </row>
    <row r="12" spans="1:33" ht="15" customHeight="1" thickBot="1" x14ac:dyDescent="0.3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H13" s="126"/>
    </row>
    <row r="14" spans="1:33" ht="15" customHeight="1" x14ac:dyDescent="0.25">
      <c r="A14" s="53" t="s">
        <v>36</v>
      </c>
      <c r="B14" s="64">
        <v>0.39583333333333331</v>
      </c>
      <c r="C14" s="54" t="s">
        <v>16</v>
      </c>
      <c r="D14" s="54" t="s">
        <v>90</v>
      </c>
      <c r="E14" s="54" t="s">
        <v>458</v>
      </c>
      <c r="F14" s="54" t="s">
        <v>459</v>
      </c>
      <c r="G14" s="72" t="s">
        <v>24</v>
      </c>
      <c r="H14" s="126" t="s">
        <v>522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0.39583333333333331</v>
      </c>
      <c r="C15" s="17" t="s">
        <v>16</v>
      </c>
      <c r="D15" s="17" t="s">
        <v>90</v>
      </c>
      <c r="E15" s="17" t="s">
        <v>460</v>
      </c>
      <c r="F15" s="17" t="s">
        <v>461</v>
      </c>
      <c r="G15" s="63" t="s">
        <v>481</v>
      </c>
      <c r="H15" s="127" t="s">
        <v>522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0.53472222222222199</v>
      </c>
      <c r="C16" s="17" t="s">
        <v>11</v>
      </c>
      <c r="D16" s="17" t="s">
        <v>90</v>
      </c>
      <c r="E16" s="17" t="s">
        <v>459</v>
      </c>
      <c r="F16" s="17" t="s">
        <v>460</v>
      </c>
      <c r="G16" s="63" t="s">
        <v>484</v>
      </c>
      <c r="H16" s="127" t="s">
        <v>524</v>
      </c>
      <c r="J16" s="109" t="str">
        <f>J7</f>
        <v>Voorwaarts DC1</v>
      </c>
      <c r="K16" s="88">
        <v>19</v>
      </c>
      <c r="L16" s="84">
        <v>20</v>
      </c>
      <c r="M16" s="89">
        <v>28</v>
      </c>
      <c r="N16" s="84">
        <v>19</v>
      </c>
      <c r="O16" s="90">
        <v>1</v>
      </c>
      <c r="P16" s="91">
        <v>2</v>
      </c>
      <c r="Q16" s="88">
        <v>28</v>
      </c>
      <c r="R16" s="84">
        <v>13</v>
      </c>
      <c r="S16" s="89">
        <v>18</v>
      </c>
      <c r="T16" s="84">
        <v>19</v>
      </c>
      <c r="U16" s="90">
        <v>1</v>
      </c>
      <c r="V16" s="91">
        <v>2</v>
      </c>
      <c r="W16" s="88">
        <v>28</v>
      </c>
      <c r="X16" s="84">
        <v>21</v>
      </c>
      <c r="Y16" s="89">
        <v>14</v>
      </c>
      <c r="Z16" s="84">
        <v>18</v>
      </c>
      <c r="AA16" s="90">
        <v>2</v>
      </c>
      <c r="AB16" s="92">
        <v>1</v>
      </c>
      <c r="AC16" s="82">
        <f>SUM(O16+U16+AA16)</f>
        <v>4</v>
      </c>
      <c r="AD16" s="83">
        <v>1</v>
      </c>
      <c r="AE16" s="83">
        <f>SUM(O16+U16+AA16)-(P16+V16+AB16)</f>
        <v>-1</v>
      </c>
      <c r="AF16" s="83">
        <f>SUM(K16-L16)+(M16-N16)+(Q16-R16)+(S16-T16)+(W16-X16)+(Y16-Z16)</f>
        <v>25</v>
      </c>
      <c r="AG16" s="80">
        <v>3</v>
      </c>
    </row>
    <row r="17" spans="1:33" ht="15" customHeight="1" x14ac:dyDescent="0.25">
      <c r="A17" s="18" t="s">
        <v>36</v>
      </c>
      <c r="B17" s="62">
        <v>0.5625</v>
      </c>
      <c r="C17" s="17" t="s">
        <v>10</v>
      </c>
      <c r="D17" s="17" t="s">
        <v>90</v>
      </c>
      <c r="E17" s="17" t="s">
        <v>461</v>
      </c>
      <c r="F17" s="17" t="s">
        <v>458</v>
      </c>
      <c r="G17" s="63" t="s">
        <v>481</v>
      </c>
      <c r="H17" s="127" t="s">
        <v>523</v>
      </c>
      <c r="J17" s="110" t="str">
        <f>J8</f>
        <v>Jumbo Niedorp DC1</v>
      </c>
      <c r="K17" s="93">
        <v>20</v>
      </c>
      <c r="L17" s="94">
        <v>19</v>
      </c>
      <c r="M17" s="95">
        <v>19</v>
      </c>
      <c r="N17" s="94">
        <v>28</v>
      </c>
      <c r="O17" s="96">
        <v>2</v>
      </c>
      <c r="P17" s="97">
        <v>1</v>
      </c>
      <c r="Q17" s="93">
        <v>18</v>
      </c>
      <c r="R17" s="94">
        <v>15</v>
      </c>
      <c r="S17" s="95">
        <v>26</v>
      </c>
      <c r="T17" s="94">
        <v>15</v>
      </c>
      <c r="U17" s="96">
        <v>2</v>
      </c>
      <c r="V17" s="97">
        <v>0</v>
      </c>
      <c r="W17" s="93">
        <v>24</v>
      </c>
      <c r="X17" s="94">
        <v>18</v>
      </c>
      <c r="Y17" s="95">
        <v>19</v>
      </c>
      <c r="Z17" s="94">
        <v>18</v>
      </c>
      <c r="AA17" s="96">
        <v>2</v>
      </c>
      <c r="AB17" s="98">
        <v>0</v>
      </c>
      <c r="AC17" s="99">
        <f>SUM(O17+U17+AA17)</f>
        <v>6</v>
      </c>
      <c r="AD17" s="100"/>
      <c r="AE17" s="100">
        <f>SUM(O17+U17+AA17)-(P17+V17+AB17)</f>
        <v>5</v>
      </c>
      <c r="AF17" s="100">
        <f>SUM(K17-L17)+(M17-N17)+(Q17-R17)+(S17-T17)+(W17-X17)+(Y17-Z17)</f>
        <v>13</v>
      </c>
      <c r="AG17" s="121">
        <v>1</v>
      </c>
    </row>
    <row r="18" spans="1:33" ht="15" customHeight="1" x14ac:dyDescent="0.25">
      <c r="A18" s="18" t="s">
        <v>36</v>
      </c>
      <c r="B18" s="62">
        <v>0.72916666666666596</v>
      </c>
      <c r="C18" s="17" t="s">
        <v>31</v>
      </c>
      <c r="D18" s="17" t="s">
        <v>90</v>
      </c>
      <c r="E18" s="17" t="s">
        <v>458</v>
      </c>
      <c r="F18" s="17" t="s">
        <v>460</v>
      </c>
      <c r="G18" s="63" t="s">
        <v>24</v>
      </c>
      <c r="H18" s="127" t="s">
        <v>523</v>
      </c>
      <c r="J18" s="110" t="str">
        <f>J9</f>
        <v>DSS DC1</v>
      </c>
      <c r="K18" s="93">
        <v>20</v>
      </c>
      <c r="L18" s="94">
        <v>21</v>
      </c>
      <c r="M18" s="95">
        <v>16</v>
      </c>
      <c r="N18" s="94">
        <v>12</v>
      </c>
      <c r="O18" s="96">
        <v>1</v>
      </c>
      <c r="P18" s="97">
        <v>2</v>
      </c>
      <c r="Q18" s="93">
        <v>15</v>
      </c>
      <c r="R18" s="94">
        <v>18</v>
      </c>
      <c r="S18" s="95">
        <v>17</v>
      </c>
      <c r="T18" s="94">
        <v>27</v>
      </c>
      <c r="U18" s="96">
        <v>0</v>
      </c>
      <c r="V18" s="97">
        <v>2</v>
      </c>
      <c r="W18" s="93">
        <v>21</v>
      </c>
      <c r="X18" s="94">
        <v>28</v>
      </c>
      <c r="Y18" s="95">
        <v>18</v>
      </c>
      <c r="Z18" s="94">
        <v>14</v>
      </c>
      <c r="AA18" s="96">
        <v>1</v>
      </c>
      <c r="AB18" s="98">
        <v>2</v>
      </c>
      <c r="AC18" s="99">
        <f>SUM(O18+U18+AA18)</f>
        <v>2</v>
      </c>
      <c r="AD18" s="100"/>
      <c r="AE18" s="100">
        <f>SUM(O18+U18+AA18)-(P18+V18+AB18)</f>
        <v>-4</v>
      </c>
      <c r="AF18" s="100">
        <f>SUM(K18-L18)+(M18-N18)+(Q18-R18)+(S18-T18)+(W18-X18)+(Y18-Z18)</f>
        <v>-13</v>
      </c>
      <c r="AG18" s="121">
        <v>4</v>
      </c>
    </row>
    <row r="19" spans="1:33" ht="15" customHeight="1" thickBot="1" x14ac:dyDescent="0.3">
      <c r="A19" s="39" t="s">
        <v>36</v>
      </c>
      <c r="B19" s="66">
        <v>0.72916666666666596</v>
      </c>
      <c r="C19" s="38" t="s">
        <v>31</v>
      </c>
      <c r="D19" s="38" t="s">
        <v>90</v>
      </c>
      <c r="E19" s="38" t="s">
        <v>459</v>
      </c>
      <c r="F19" s="38" t="s">
        <v>461</v>
      </c>
      <c r="G19" s="73" t="s">
        <v>481</v>
      </c>
      <c r="H19" s="128" t="s">
        <v>524</v>
      </c>
      <c r="J19" s="111" t="str">
        <f>J10</f>
        <v>Combinatie '64 DC1</v>
      </c>
      <c r="K19" s="101">
        <v>21</v>
      </c>
      <c r="L19" s="102">
        <v>20</v>
      </c>
      <c r="M19" s="103">
        <v>12</v>
      </c>
      <c r="N19" s="102">
        <v>16</v>
      </c>
      <c r="O19" s="104">
        <v>2</v>
      </c>
      <c r="P19" s="105">
        <v>1</v>
      </c>
      <c r="Q19" s="101">
        <v>13</v>
      </c>
      <c r="R19" s="102">
        <v>28</v>
      </c>
      <c r="S19" s="103">
        <v>19</v>
      </c>
      <c r="T19" s="102">
        <v>18</v>
      </c>
      <c r="U19" s="104">
        <v>2</v>
      </c>
      <c r="V19" s="105">
        <v>1</v>
      </c>
      <c r="W19" s="101">
        <v>18</v>
      </c>
      <c r="X19" s="102">
        <v>24</v>
      </c>
      <c r="Y19" s="103">
        <v>18</v>
      </c>
      <c r="Z19" s="102">
        <v>19</v>
      </c>
      <c r="AA19" s="104">
        <v>0</v>
      </c>
      <c r="AB19" s="106">
        <v>2</v>
      </c>
      <c r="AC19" s="107">
        <f>SUM(O19+U19+AA19)</f>
        <v>4</v>
      </c>
      <c r="AD19" s="108">
        <v>2</v>
      </c>
      <c r="AE19" s="108">
        <f>SUM(O19+U19+AA19)-(P19+V19+AB19)</f>
        <v>0</v>
      </c>
      <c r="AF19" s="108">
        <f>SUM(K19-L19)+(M19-N19)+(Q19-R19)+(S19-T19)+(W19-X19)+(Y19-Z19)</f>
        <v>-24</v>
      </c>
      <c r="AG19" s="122">
        <v>2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0.39583333333333331</v>
      </c>
      <c r="C23" s="54" t="s">
        <v>16</v>
      </c>
      <c r="D23" s="54" t="s">
        <v>91</v>
      </c>
      <c r="E23" s="54" t="s">
        <v>462</v>
      </c>
      <c r="F23" s="54" t="s">
        <v>463</v>
      </c>
      <c r="G23" s="72" t="s">
        <v>484</v>
      </c>
      <c r="H23" s="126" t="s">
        <v>521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0.39583333333333331</v>
      </c>
      <c r="C24" s="17" t="s">
        <v>16</v>
      </c>
      <c r="D24" s="17" t="s">
        <v>91</v>
      </c>
      <c r="E24" s="17" t="s">
        <v>464</v>
      </c>
      <c r="F24" s="17" t="s">
        <v>465</v>
      </c>
      <c r="G24" s="63" t="s">
        <v>485</v>
      </c>
      <c r="H24" s="127" t="s">
        <v>524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0.53472222222222199</v>
      </c>
      <c r="C25" s="17" t="s">
        <v>11</v>
      </c>
      <c r="D25" s="17" t="s">
        <v>91</v>
      </c>
      <c r="E25" s="17" t="s">
        <v>463</v>
      </c>
      <c r="F25" s="17" t="s">
        <v>464</v>
      </c>
      <c r="G25" s="63" t="s">
        <v>485</v>
      </c>
      <c r="H25" s="127" t="s">
        <v>524</v>
      </c>
      <c r="J25" s="109" t="str">
        <f>M7</f>
        <v>Maedilon/VZV DC1</v>
      </c>
      <c r="K25" s="88">
        <v>6</v>
      </c>
      <c r="L25" s="84">
        <v>12</v>
      </c>
      <c r="M25" s="89">
        <v>14</v>
      </c>
      <c r="N25" s="84">
        <v>21</v>
      </c>
      <c r="O25" s="90">
        <v>0</v>
      </c>
      <c r="P25" s="91">
        <v>2</v>
      </c>
      <c r="Q25" s="88">
        <v>22</v>
      </c>
      <c r="R25" s="84">
        <v>10</v>
      </c>
      <c r="S25" s="89">
        <v>26</v>
      </c>
      <c r="T25" s="84">
        <v>8</v>
      </c>
      <c r="U25" s="90">
        <v>2</v>
      </c>
      <c r="V25" s="91">
        <v>0</v>
      </c>
      <c r="W25" s="88">
        <v>17</v>
      </c>
      <c r="X25" s="84">
        <v>16</v>
      </c>
      <c r="Y25" s="89">
        <v>14</v>
      </c>
      <c r="Z25" s="84">
        <v>12</v>
      </c>
      <c r="AA25" s="90">
        <v>2</v>
      </c>
      <c r="AB25" s="92">
        <v>0</v>
      </c>
      <c r="AC25" s="82">
        <f>SUM(O25+U25+AA25)</f>
        <v>4</v>
      </c>
      <c r="AD25" s="83"/>
      <c r="AE25" s="83">
        <f>SUM(O25+U25+AA25)-(P25+V25+AB25)</f>
        <v>2</v>
      </c>
      <c r="AF25" s="83">
        <f>SUM(K25-L25)+(M25-N25)+(Q25-R25)+(S25-T25)+(W25-X25)+(Y25-Z25)</f>
        <v>20</v>
      </c>
      <c r="AG25" s="80">
        <v>2</v>
      </c>
    </row>
    <row r="26" spans="1:33" ht="15" customHeight="1" x14ac:dyDescent="0.25">
      <c r="A26" s="18" t="s">
        <v>36</v>
      </c>
      <c r="B26" s="62">
        <v>0.5625</v>
      </c>
      <c r="C26" s="17" t="s">
        <v>10</v>
      </c>
      <c r="D26" s="17" t="s">
        <v>91</v>
      </c>
      <c r="E26" s="17" t="s">
        <v>465</v>
      </c>
      <c r="F26" s="17" t="s">
        <v>462</v>
      </c>
      <c r="G26" s="63" t="s">
        <v>24</v>
      </c>
      <c r="H26" s="127" t="s">
        <v>521</v>
      </c>
      <c r="J26" s="110" t="str">
        <f>M8</f>
        <v>Z.A.P. DC1</v>
      </c>
      <c r="K26" s="93">
        <v>12</v>
      </c>
      <c r="L26" s="94">
        <v>6</v>
      </c>
      <c r="M26" s="95">
        <v>21</v>
      </c>
      <c r="N26" s="94">
        <v>14</v>
      </c>
      <c r="O26" s="96">
        <v>2</v>
      </c>
      <c r="P26" s="97">
        <v>0</v>
      </c>
      <c r="Q26" s="93">
        <v>14</v>
      </c>
      <c r="R26" s="94">
        <v>12</v>
      </c>
      <c r="S26" s="95">
        <v>14</v>
      </c>
      <c r="T26" s="94">
        <v>13</v>
      </c>
      <c r="U26" s="96">
        <v>2</v>
      </c>
      <c r="V26" s="97">
        <v>0</v>
      </c>
      <c r="W26" s="93">
        <v>19</v>
      </c>
      <c r="X26" s="94">
        <v>13</v>
      </c>
      <c r="Y26" s="95">
        <v>17</v>
      </c>
      <c r="Z26" s="94">
        <v>8</v>
      </c>
      <c r="AA26" s="96">
        <v>2</v>
      </c>
      <c r="AB26" s="98">
        <v>0</v>
      </c>
      <c r="AC26" s="99">
        <f>SUM(O26+U26+AA26)</f>
        <v>6</v>
      </c>
      <c r="AD26" s="100"/>
      <c r="AE26" s="100">
        <f>SUM(O26+U26+AA26)-(P26+V26+AB26)</f>
        <v>6</v>
      </c>
      <c r="AF26" s="100">
        <f>SUM(K26-L26)+(M26-N26)+(Q26-R26)+(S26-T26)+(W26-X26)+(Y26-Z26)</f>
        <v>31</v>
      </c>
      <c r="AG26" s="121">
        <v>1</v>
      </c>
    </row>
    <row r="27" spans="1:33" ht="15" customHeight="1" x14ac:dyDescent="0.25">
      <c r="A27" s="18" t="s">
        <v>36</v>
      </c>
      <c r="B27" s="62">
        <v>0.72916666666666596</v>
      </c>
      <c r="C27" s="17" t="s">
        <v>31</v>
      </c>
      <c r="D27" s="17" t="s">
        <v>91</v>
      </c>
      <c r="E27" s="17" t="s">
        <v>462</v>
      </c>
      <c r="F27" s="17" t="s">
        <v>464</v>
      </c>
      <c r="G27" s="63" t="s">
        <v>484</v>
      </c>
      <c r="H27" s="127" t="s">
        <v>524</v>
      </c>
      <c r="J27" s="110" t="str">
        <f>M9</f>
        <v>AHV Achilles DC1</v>
      </c>
      <c r="K27" s="93">
        <v>27</v>
      </c>
      <c r="L27" s="94">
        <v>17</v>
      </c>
      <c r="M27" s="95">
        <v>20</v>
      </c>
      <c r="N27" s="94">
        <v>8</v>
      </c>
      <c r="O27" s="96">
        <v>2</v>
      </c>
      <c r="P27" s="97">
        <v>0</v>
      </c>
      <c r="Q27" s="93">
        <v>12</v>
      </c>
      <c r="R27" s="94">
        <v>14</v>
      </c>
      <c r="S27" s="95">
        <v>13</v>
      </c>
      <c r="T27" s="94">
        <v>14</v>
      </c>
      <c r="U27" s="96">
        <v>0</v>
      </c>
      <c r="V27" s="97">
        <v>2</v>
      </c>
      <c r="W27" s="93">
        <v>16</v>
      </c>
      <c r="X27" s="94">
        <v>17</v>
      </c>
      <c r="Y27" s="95">
        <v>12</v>
      </c>
      <c r="Z27" s="94">
        <v>14</v>
      </c>
      <c r="AA27" s="96">
        <v>0</v>
      </c>
      <c r="AB27" s="98">
        <v>2</v>
      </c>
      <c r="AC27" s="99">
        <f>SUM(O27+U27+AA27)</f>
        <v>2</v>
      </c>
      <c r="AD27" s="100"/>
      <c r="AE27" s="100">
        <f>SUM(O27+U27+AA27)-(P27+V27+AB27)</f>
        <v>-2</v>
      </c>
      <c r="AF27" s="100">
        <f>SUM(K27-L27)+(M27-N27)+(Q27-R27)+(S27-T27)+(W27-X27)+(Y27-Z27)</f>
        <v>16</v>
      </c>
      <c r="AG27" s="121">
        <v>3</v>
      </c>
    </row>
    <row r="28" spans="1:33" ht="15" customHeight="1" thickBot="1" x14ac:dyDescent="0.3">
      <c r="A28" s="39" t="s">
        <v>36</v>
      </c>
      <c r="B28" s="66">
        <v>0.72916666666666596</v>
      </c>
      <c r="C28" s="38" t="s">
        <v>31</v>
      </c>
      <c r="D28" s="38" t="s">
        <v>91</v>
      </c>
      <c r="E28" s="38" t="s">
        <v>463</v>
      </c>
      <c r="F28" s="38" t="s">
        <v>465</v>
      </c>
      <c r="G28" s="73" t="s">
        <v>485</v>
      </c>
      <c r="H28" s="128" t="s">
        <v>524</v>
      </c>
      <c r="J28" s="111" t="str">
        <f>M10</f>
        <v>DSS DC2</v>
      </c>
      <c r="K28" s="101">
        <v>17</v>
      </c>
      <c r="L28" s="102">
        <v>27</v>
      </c>
      <c r="M28" s="103">
        <v>8</v>
      </c>
      <c r="N28" s="102">
        <v>20</v>
      </c>
      <c r="O28" s="104">
        <v>0</v>
      </c>
      <c r="P28" s="105">
        <v>2</v>
      </c>
      <c r="Q28" s="101">
        <v>10</v>
      </c>
      <c r="R28" s="102">
        <v>22</v>
      </c>
      <c r="S28" s="103">
        <v>8</v>
      </c>
      <c r="T28" s="102">
        <v>26</v>
      </c>
      <c r="U28" s="104">
        <v>0</v>
      </c>
      <c r="V28" s="105">
        <v>2</v>
      </c>
      <c r="W28" s="101">
        <v>13</v>
      </c>
      <c r="X28" s="102">
        <v>19</v>
      </c>
      <c r="Y28" s="103">
        <v>8</v>
      </c>
      <c r="Z28" s="102">
        <v>17</v>
      </c>
      <c r="AA28" s="104">
        <v>0</v>
      </c>
      <c r="AB28" s="106">
        <v>2</v>
      </c>
      <c r="AC28" s="107">
        <f>SUM(O28+U28+AA28)</f>
        <v>0</v>
      </c>
      <c r="AD28" s="108"/>
      <c r="AE28" s="108">
        <f>SUM(O28+U28+AA28)-(P28+V28+AB28)</f>
        <v>-6</v>
      </c>
      <c r="AF28" s="108">
        <f>SUM(K28-L28)+(M28-N28)+(Q28-R28)+(S28-T28)+(W28-X28)+(Y28-Z28)</f>
        <v>-67</v>
      </c>
      <c r="AG28" s="122">
        <v>4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J31" s="61" t="s">
        <v>517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0.41666666666666669</v>
      </c>
      <c r="C32" s="54" t="s">
        <v>16</v>
      </c>
      <c r="D32" s="54" t="s">
        <v>106</v>
      </c>
      <c r="E32" s="54" t="s">
        <v>459</v>
      </c>
      <c r="F32" s="54" t="s">
        <v>465</v>
      </c>
      <c r="G32" s="72" t="s">
        <v>24</v>
      </c>
      <c r="H32" s="126" t="s">
        <v>523</v>
      </c>
      <c r="J32" s="61" t="s">
        <v>518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0.41666666666666669</v>
      </c>
      <c r="C33" s="117" t="s">
        <v>16</v>
      </c>
      <c r="D33" s="117" t="s">
        <v>108</v>
      </c>
      <c r="E33" s="117" t="s">
        <v>463</v>
      </c>
      <c r="F33" s="117" t="s">
        <v>460</v>
      </c>
      <c r="G33" s="63" t="s">
        <v>484</v>
      </c>
      <c r="H33" s="127" t="s">
        <v>521</v>
      </c>
      <c r="J33" s="61" t="s">
        <v>519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0.41666666666666669</v>
      </c>
      <c r="C34" s="117" t="s">
        <v>16</v>
      </c>
      <c r="D34" s="117" t="s">
        <v>110</v>
      </c>
      <c r="E34" s="117" t="s">
        <v>461</v>
      </c>
      <c r="F34" s="117" t="s">
        <v>464</v>
      </c>
      <c r="G34" s="63" t="s">
        <v>481</v>
      </c>
      <c r="H34" s="127" t="s">
        <v>521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0.41666666666666669</v>
      </c>
      <c r="C35" s="119" t="s">
        <v>16</v>
      </c>
      <c r="D35" s="119" t="s">
        <v>112</v>
      </c>
      <c r="E35" s="119" t="s">
        <v>462</v>
      </c>
      <c r="F35" s="119" t="s">
        <v>458</v>
      </c>
      <c r="G35" s="73" t="s">
        <v>485</v>
      </c>
      <c r="H35" s="128" t="s">
        <v>523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J37" s="114" t="s">
        <v>505</v>
      </c>
      <c r="K37" s="165" t="s">
        <v>462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J38" s="116" t="s">
        <v>506</v>
      </c>
      <c r="K38" s="158" t="s">
        <v>460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0.52777777777777801</v>
      </c>
      <c r="C39" s="54" t="s">
        <v>12</v>
      </c>
      <c r="D39" s="54" t="s">
        <v>211</v>
      </c>
      <c r="E39" s="54" t="s">
        <v>459</v>
      </c>
      <c r="F39" s="167" t="s">
        <v>462</v>
      </c>
      <c r="G39" s="72" t="s">
        <v>23</v>
      </c>
      <c r="H39" s="126" t="s">
        <v>521</v>
      </c>
      <c r="J39" s="116" t="s">
        <v>507</v>
      </c>
      <c r="K39" s="158" t="s">
        <v>459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0.52777777777777801</v>
      </c>
      <c r="C40" s="124" t="s">
        <v>12</v>
      </c>
      <c r="D40" s="124" t="s">
        <v>213</v>
      </c>
      <c r="E40" s="124" t="s">
        <v>460</v>
      </c>
      <c r="F40" s="124" t="s">
        <v>464</v>
      </c>
      <c r="G40" s="73" t="s">
        <v>482</v>
      </c>
      <c r="H40" s="128" t="s">
        <v>523</v>
      </c>
      <c r="J40" s="116" t="s">
        <v>508</v>
      </c>
      <c r="K40" s="158" t="s">
        <v>464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J41" s="116" t="s">
        <v>509</v>
      </c>
      <c r="K41" s="158" t="s">
        <v>463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J42" s="116" t="s">
        <v>510</v>
      </c>
      <c r="K42" s="158" t="s">
        <v>458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J43" s="116" t="s">
        <v>511</v>
      </c>
      <c r="K43" s="158" t="s">
        <v>465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</row>
    <row r="44" spans="1:33" ht="15" customHeight="1" thickBot="1" x14ac:dyDescent="0.3">
      <c r="A44" s="53" t="s">
        <v>25</v>
      </c>
      <c r="B44" s="64">
        <v>0.55555555555555602</v>
      </c>
      <c r="C44" s="54" t="s">
        <v>11</v>
      </c>
      <c r="D44" s="54" t="s">
        <v>231</v>
      </c>
      <c r="E44" s="54" t="s">
        <v>465</v>
      </c>
      <c r="F44" s="167" t="s">
        <v>458</v>
      </c>
      <c r="G44" s="72" t="s">
        <v>486</v>
      </c>
      <c r="H44" s="126" t="s">
        <v>521</v>
      </c>
      <c r="J44" s="118" t="s">
        <v>512</v>
      </c>
      <c r="K44" s="160" t="s">
        <v>461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0.55555555555555602</v>
      </c>
      <c r="C45" s="124" t="s">
        <v>11</v>
      </c>
      <c r="D45" s="124" t="s">
        <v>233</v>
      </c>
      <c r="E45" s="124" t="s">
        <v>463</v>
      </c>
      <c r="F45" s="124" t="s">
        <v>461</v>
      </c>
      <c r="G45" s="73" t="s">
        <v>483</v>
      </c>
      <c r="H45" s="128" t="s">
        <v>524</v>
      </c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J46" s="85" t="s">
        <v>520</v>
      </c>
      <c r="K46" s="158" t="s">
        <v>465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9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</row>
    <row r="49" spans="1:8" s="77" customFormat="1" ht="15" customHeight="1" thickBot="1" x14ac:dyDescent="0.3">
      <c r="A49" s="74" t="s">
        <v>25</v>
      </c>
      <c r="B49" s="75">
        <v>0.64583333333333337</v>
      </c>
      <c r="C49" s="65" t="s">
        <v>7</v>
      </c>
      <c r="D49" s="65" t="s">
        <v>315</v>
      </c>
      <c r="E49" s="167" t="s">
        <v>462</v>
      </c>
      <c r="F49" s="124" t="s">
        <v>460</v>
      </c>
      <c r="G49" s="76" t="s">
        <v>24</v>
      </c>
      <c r="H49" s="129" t="s">
        <v>524</v>
      </c>
    </row>
    <row r="50" spans="1:8" ht="15" customHeight="1" thickBot="1" x14ac:dyDescent="0.3">
      <c r="A50" s="18" t="s">
        <v>25</v>
      </c>
      <c r="B50" s="62">
        <v>0.63888888888888895</v>
      </c>
      <c r="C50" s="17" t="s">
        <v>8</v>
      </c>
      <c r="D50" s="17" t="s">
        <v>322</v>
      </c>
      <c r="E50" s="54" t="s">
        <v>459</v>
      </c>
      <c r="F50" s="124" t="s">
        <v>464</v>
      </c>
      <c r="G50" s="63" t="s">
        <v>484</v>
      </c>
      <c r="H50" s="127" t="s">
        <v>524</v>
      </c>
    </row>
    <row r="51" spans="1:8" ht="15" customHeight="1" thickBot="1" x14ac:dyDescent="0.3">
      <c r="A51" s="18" t="s">
        <v>25</v>
      </c>
      <c r="B51" s="62">
        <v>0.63888888888888895</v>
      </c>
      <c r="C51" s="17" t="s">
        <v>8</v>
      </c>
      <c r="D51" s="17" t="s">
        <v>324</v>
      </c>
      <c r="E51" s="167" t="s">
        <v>458</v>
      </c>
      <c r="F51" s="124" t="s">
        <v>463</v>
      </c>
      <c r="G51" s="63" t="s">
        <v>481</v>
      </c>
      <c r="H51" s="127" t="s">
        <v>522</v>
      </c>
    </row>
    <row r="52" spans="1:8" ht="15" customHeight="1" thickBot="1" x14ac:dyDescent="0.3">
      <c r="A52" s="39" t="s">
        <v>25</v>
      </c>
      <c r="B52" s="66">
        <v>0.63888888888888895</v>
      </c>
      <c r="C52" s="38" t="s">
        <v>8</v>
      </c>
      <c r="D52" s="38" t="s">
        <v>326</v>
      </c>
      <c r="E52" s="54" t="s">
        <v>465</v>
      </c>
      <c r="F52" s="124" t="s">
        <v>461</v>
      </c>
      <c r="G52" s="73" t="s">
        <v>485</v>
      </c>
      <c r="H52" s="128" t="s">
        <v>523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  <c r="D54" s="9"/>
    </row>
    <row r="55" spans="1:8" ht="15" customHeight="1" x14ac:dyDescent="0.25">
      <c r="A55" s="79"/>
      <c r="B55" s="79"/>
      <c r="C55" s="79"/>
      <c r="D55" s="79"/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9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A31" zoomScale="80" zoomScaleNormal="80" workbookViewId="0">
      <selection activeCell="J35" sqref="J35:V46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130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489</v>
      </c>
      <c r="B3" s="9"/>
      <c r="C3" s="9"/>
      <c r="D3" s="9"/>
      <c r="E3" s="9"/>
      <c r="F3" s="9"/>
      <c r="G3" s="9"/>
      <c r="J3" s="45" t="s">
        <v>489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9" t="s">
        <v>418</v>
      </c>
      <c r="C7" s="9"/>
      <c r="D7" s="9" t="s">
        <v>422</v>
      </c>
      <c r="E7" s="9"/>
      <c r="F7" s="9"/>
      <c r="G7" s="9"/>
      <c r="J7" s="9" t="s">
        <v>418</v>
      </c>
      <c r="L7" s="9"/>
      <c r="M7" s="9" t="s">
        <v>422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9" t="s">
        <v>419</v>
      </c>
      <c r="C8" s="9"/>
      <c r="D8" s="9" t="s">
        <v>423</v>
      </c>
      <c r="E8" s="9"/>
      <c r="F8" s="9"/>
      <c r="G8" s="9"/>
      <c r="J8" s="9" t="s">
        <v>419</v>
      </c>
      <c r="L8" s="9"/>
      <c r="M8" s="9" t="s">
        <v>423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9" t="s">
        <v>420</v>
      </c>
      <c r="C9" s="9"/>
      <c r="D9" s="9" t="s">
        <v>424</v>
      </c>
      <c r="E9" s="9"/>
      <c r="F9" s="9"/>
      <c r="G9" s="9"/>
      <c r="J9" s="9" t="s">
        <v>420</v>
      </c>
      <c r="L9" s="9"/>
      <c r="M9" s="9" t="s">
        <v>424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9" t="s">
        <v>421</v>
      </c>
      <c r="C10" s="9"/>
      <c r="D10" s="9" t="s">
        <v>425</v>
      </c>
      <c r="E10" s="9"/>
      <c r="F10" s="9"/>
      <c r="G10" s="9"/>
      <c r="J10" s="9" t="s">
        <v>421</v>
      </c>
      <c r="L10" s="9"/>
      <c r="M10" s="9" t="s">
        <v>425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0.50694444444444398</v>
      </c>
      <c r="C14" s="54" t="s">
        <v>12</v>
      </c>
      <c r="D14" s="54" t="s">
        <v>98</v>
      </c>
      <c r="E14" s="54" t="s">
        <v>418</v>
      </c>
      <c r="F14" s="54" t="s">
        <v>419</v>
      </c>
      <c r="G14" s="72" t="s">
        <v>24</v>
      </c>
      <c r="H14" s="126" t="s">
        <v>522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0.50694444444444398</v>
      </c>
      <c r="C15" s="17" t="s">
        <v>12</v>
      </c>
      <c r="D15" s="17" t="s">
        <v>98</v>
      </c>
      <c r="E15" s="17" t="s">
        <v>420</v>
      </c>
      <c r="F15" s="17" t="s">
        <v>421</v>
      </c>
      <c r="G15" s="63" t="s">
        <v>481</v>
      </c>
      <c r="H15" s="127" t="s">
        <v>521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0.67361111111111105</v>
      </c>
      <c r="C16" s="17" t="s">
        <v>33</v>
      </c>
      <c r="D16" s="17" t="s">
        <v>98</v>
      </c>
      <c r="E16" s="17" t="s">
        <v>419</v>
      </c>
      <c r="F16" s="17" t="s">
        <v>420</v>
      </c>
      <c r="G16" s="63" t="s">
        <v>484</v>
      </c>
      <c r="H16" s="127" t="s">
        <v>524</v>
      </c>
      <c r="J16" s="109" t="str">
        <f>J7</f>
        <v>Fiqas/Aalsmeer HC1</v>
      </c>
      <c r="K16" s="88">
        <v>22</v>
      </c>
      <c r="L16" s="84">
        <v>23</v>
      </c>
      <c r="M16" s="89">
        <v>24</v>
      </c>
      <c r="N16" s="84">
        <v>20</v>
      </c>
      <c r="O16" s="90">
        <v>1</v>
      </c>
      <c r="P16" s="91">
        <v>2</v>
      </c>
      <c r="Q16" s="88">
        <v>18</v>
      </c>
      <c r="R16" s="84">
        <v>11</v>
      </c>
      <c r="S16" s="89">
        <v>11</v>
      </c>
      <c r="T16" s="84">
        <v>18</v>
      </c>
      <c r="U16" s="90">
        <v>1</v>
      </c>
      <c r="V16" s="91">
        <v>2</v>
      </c>
      <c r="W16" s="88">
        <v>19</v>
      </c>
      <c r="X16" s="84">
        <v>12</v>
      </c>
      <c r="Y16" s="89">
        <v>19</v>
      </c>
      <c r="Z16" s="84">
        <v>7</v>
      </c>
      <c r="AA16" s="90">
        <v>2</v>
      </c>
      <c r="AB16" s="92">
        <v>0</v>
      </c>
      <c r="AC16" s="82">
        <f>SUM(O16+U16+AA16)</f>
        <v>4</v>
      </c>
      <c r="AD16" s="83"/>
      <c r="AE16" s="83">
        <f>SUM(O16+U16+AA16)-(P16+V16+AB16)</f>
        <v>0</v>
      </c>
      <c r="AF16" s="83">
        <f>SUM(K16-L16)+(M16-N16)+(Q16-R16)+(S16-T16)+(W16-X16)+(Y16-Z16)</f>
        <v>22</v>
      </c>
      <c r="AG16" s="80">
        <v>3</v>
      </c>
    </row>
    <row r="17" spans="1:33" ht="15" customHeight="1" x14ac:dyDescent="0.25">
      <c r="A17" s="18" t="s">
        <v>36</v>
      </c>
      <c r="B17" s="62">
        <v>0.70138888888888895</v>
      </c>
      <c r="C17" s="17" t="s">
        <v>32</v>
      </c>
      <c r="D17" s="17" t="s">
        <v>98</v>
      </c>
      <c r="E17" s="17" t="s">
        <v>421</v>
      </c>
      <c r="F17" s="17" t="s">
        <v>418</v>
      </c>
      <c r="G17" s="63" t="s">
        <v>481</v>
      </c>
      <c r="H17" s="127" t="s">
        <v>523</v>
      </c>
      <c r="J17" s="110" t="str">
        <f>J8</f>
        <v>Olympia '89 HC1</v>
      </c>
      <c r="K17" s="93">
        <v>23</v>
      </c>
      <c r="L17" s="94">
        <v>22</v>
      </c>
      <c r="M17" s="95">
        <v>20</v>
      </c>
      <c r="N17" s="94">
        <v>24</v>
      </c>
      <c r="O17" s="96">
        <v>2</v>
      </c>
      <c r="P17" s="97">
        <v>1</v>
      </c>
      <c r="Q17" s="93">
        <v>24</v>
      </c>
      <c r="R17" s="94">
        <v>20</v>
      </c>
      <c r="S17" s="95">
        <v>15</v>
      </c>
      <c r="T17" s="94">
        <v>10</v>
      </c>
      <c r="U17" s="96">
        <v>2</v>
      </c>
      <c r="V17" s="97">
        <v>0</v>
      </c>
      <c r="W17" s="93">
        <v>16</v>
      </c>
      <c r="X17" s="94">
        <v>11</v>
      </c>
      <c r="Y17" s="95">
        <v>16</v>
      </c>
      <c r="Z17" s="94">
        <v>21</v>
      </c>
      <c r="AA17" s="96">
        <v>1</v>
      </c>
      <c r="AB17" s="98">
        <v>2</v>
      </c>
      <c r="AC17" s="99">
        <f>SUM(O17+U17+AA17)</f>
        <v>5</v>
      </c>
      <c r="AD17" s="100"/>
      <c r="AE17" s="100">
        <f>SUM(O17+U17+AA17)-(P17+V17+AB17)</f>
        <v>2</v>
      </c>
      <c r="AF17" s="100">
        <f>SUM(K17-L17)+(M17-N17)+(Q17-R17)+(S17-T17)+(W17-X17)+(Y17-Z17)</f>
        <v>6</v>
      </c>
      <c r="AG17" s="121">
        <v>2</v>
      </c>
    </row>
    <row r="18" spans="1:33" ht="15" customHeight="1" x14ac:dyDescent="0.25">
      <c r="A18" s="18" t="s">
        <v>36</v>
      </c>
      <c r="B18" s="62">
        <v>0.84027777777777801</v>
      </c>
      <c r="C18" s="17" t="s">
        <v>27</v>
      </c>
      <c r="D18" s="17" t="s">
        <v>98</v>
      </c>
      <c r="E18" s="17" t="s">
        <v>418</v>
      </c>
      <c r="F18" s="17" t="s">
        <v>420</v>
      </c>
      <c r="G18" s="63" t="s">
        <v>23</v>
      </c>
      <c r="H18" s="127" t="s">
        <v>524</v>
      </c>
      <c r="J18" s="110" t="str">
        <f>J9</f>
        <v>Handbalschool Rijnmond HC1</v>
      </c>
      <c r="K18" s="93">
        <v>10</v>
      </c>
      <c r="L18" s="94">
        <v>12</v>
      </c>
      <c r="M18" s="95">
        <v>14</v>
      </c>
      <c r="N18" s="94">
        <v>15</v>
      </c>
      <c r="O18" s="96">
        <v>0</v>
      </c>
      <c r="P18" s="97">
        <v>2</v>
      </c>
      <c r="Q18" s="93">
        <v>20</v>
      </c>
      <c r="R18" s="94">
        <v>24</v>
      </c>
      <c r="S18" s="95">
        <v>10</v>
      </c>
      <c r="T18" s="94">
        <v>15</v>
      </c>
      <c r="U18" s="96">
        <v>0</v>
      </c>
      <c r="V18" s="97">
        <v>2</v>
      </c>
      <c r="W18" s="93">
        <v>12</v>
      </c>
      <c r="X18" s="94">
        <v>19</v>
      </c>
      <c r="Y18" s="95">
        <v>7</v>
      </c>
      <c r="Z18" s="94">
        <v>19</v>
      </c>
      <c r="AA18" s="96">
        <v>0</v>
      </c>
      <c r="AB18" s="98">
        <v>2</v>
      </c>
      <c r="AC18" s="99">
        <f>SUM(O18+U18+AA18)</f>
        <v>0</v>
      </c>
      <c r="AD18" s="100"/>
      <c r="AE18" s="100">
        <f>SUM(O18+U18+AA18)-(P18+V18+AB18)</f>
        <v>-6</v>
      </c>
      <c r="AF18" s="100">
        <f>SUM(K18-L18)+(M18-N18)+(Q18-R18)+(S18-T18)+(W18-X18)+(Y18-Z18)</f>
        <v>-31</v>
      </c>
      <c r="AG18" s="121">
        <v>4</v>
      </c>
    </row>
    <row r="19" spans="1:33" ht="15" customHeight="1" thickBot="1" x14ac:dyDescent="0.3">
      <c r="A19" s="39" t="s">
        <v>36</v>
      </c>
      <c r="B19" s="66">
        <v>0.84027777777777801</v>
      </c>
      <c r="C19" s="38" t="s">
        <v>27</v>
      </c>
      <c r="D19" s="38" t="s">
        <v>98</v>
      </c>
      <c r="E19" s="38" t="s">
        <v>419</v>
      </c>
      <c r="F19" s="38" t="s">
        <v>421</v>
      </c>
      <c r="G19" s="73" t="s">
        <v>486</v>
      </c>
      <c r="H19" s="128" t="s">
        <v>522</v>
      </c>
      <c r="J19" s="111" t="str">
        <f>J10</f>
        <v>Borhave HC1</v>
      </c>
      <c r="K19" s="101">
        <v>12</v>
      </c>
      <c r="L19" s="102">
        <v>10</v>
      </c>
      <c r="M19" s="103">
        <v>15</v>
      </c>
      <c r="N19" s="102">
        <v>14</v>
      </c>
      <c r="O19" s="104">
        <v>2</v>
      </c>
      <c r="P19" s="105">
        <v>0</v>
      </c>
      <c r="Q19" s="101">
        <v>11</v>
      </c>
      <c r="R19" s="102">
        <v>18</v>
      </c>
      <c r="S19" s="103">
        <v>18</v>
      </c>
      <c r="T19" s="102">
        <v>11</v>
      </c>
      <c r="U19" s="104">
        <v>2</v>
      </c>
      <c r="V19" s="105">
        <v>1</v>
      </c>
      <c r="W19" s="101">
        <v>11</v>
      </c>
      <c r="X19" s="102">
        <v>16</v>
      </c>
      <c r="Y19" s="103">
        <v>21</v>
      </c>
      <c r="Z19" s="102">
        <v>16</v>
      </c>
      <c r="AA19" s="104">
        <v>2</v>
      </c>
      <c r="AB19" s="106">
        <v>1</v>
      </c>
      <c r="AC19" s="107">
        <f>SUM(O19+U19+AA19)</f>
        <v>6</v>
      </c>
      <c r="AD19" s="108"/>
      <c r="AE19" s="108">
        <f>SUM(O19+U19+AA19)-(P19+V19+AB19)</f>
        <v>4</v>
      </c>
      <c r="AF19" s="108">
        <f>SUM(K19-L19)+(M19-N19)+(Q19-R19)+(S19-T19)+(W19-X19)+(Y19-Z19)</f>
        <v>3</v>
      </c>
      <c r="AG19" s="122">
        <v>1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125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125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125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0.50694444444444398</v>
      </c>
      <c r="C23" s="54" t="s">
        <v>12</v>
      </c>
      <c r="D23" s="54" t="s">
        <v>99</v>
      </c>
      <c r="E23" s="54" t="s">
        <v>422</v>
      </c>
      <c r="F23" s="54" t="s">
        <v>423</v>
      </c>
      <c r="G23" s="72" t="s">
        <v>484</v>
      </c>
      <c r="H23" s="126" t="s">
        <v>521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0.50694444444444398</v>
      </c>
      <c r="C24" s="17" t="s">
        <v>12</v>
      </c>
      <c r="D24" s="17" t="s">
        <v>99</v>
      </c>
      <c r="E24" s="17" t="s">
        <v>424</v>
      </c>
      <c r="F24" s="17" t="s">
        <v>425</v>
      </c>
      <c r="G24" s="63" t="s">
        <v>485</v>
      </c>
      <c r="H24" s="127" t="s">
        <v>521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0.67361111111111105</v>
      </c>
      <c r="C25" s="17" t="s">
        <v>33</v>
      </c>
      <c r="D25" s="17" t="s">
        <v>99</v>
      </c>
      <c r="E25" s="17" t="s">
        <v>423</v>
      </c>
      <c r="F25" s="17" t="s">
        <v>424</v>
      </c>
      <c r="G25" s="63" t="s">
        <v>485</v>
      </c>
      <c r="H25" s="127" t="s">
        <v>524</v>
      </c>
      <c r="J25" s="109" t="str">
        <f>M7</f>
        <v>Dos '80 HC1</v>
      </c>
      <c r="K25" s="88">
        <v>5</v>
      </c>
      <c r="L25" s="84">
        <v>28</v>
      </c>
      <c r="M25" s="89">
        <v>12</v>
      </c>
      <c r="N25" s="84">
        <v>20</v>
      </c>
      <c r="O25" s="90">
        <v>0</v>
      </c>
      <c r="P25" s="91">
        <v>2</v>
      </c>
      <c r="Q25" s="88">
        <v>4</v>
      </c>
      <c r="R25" s="84">
        <v>16</v>
      </c>
      <c r="S25" s="89">
        <v>4</v>
      </c>
      <c r="T25" s="84">
        <v>18</v>
      </c>
      <c r="U25" s="90">
        <v>0</v>
      </c>
      <c r="V25" s="91">
        <v>2</v>
      </c>
      <c r="W25" s="88">
        <v>16</v>
      </c>
      <c r="X25" s="84">
        <v>12</v>
      </c>
      <c r="Y25" s="89">
        <v>13</v>
      </c>
      <c r="Z25" s="84">
        <v>20</v>
      </c>
      <c r="AA25" s="90">
        <v>2</v>
      </c>
      <c r="AB25" s="92">
        <v>1</v>
      </c>
      <c r="AC25" s="82">
        <f>SUM(O25+U25+AA25)</f>
        <v>2</v>
      </c>
      <c r="AD25" s="83"/>
      <c r="AE25" s="83">
        <f>SUM(O25+U25+AA25)-(P25+V25+AB25)</f>
        <v>-3</v>
      </c>
      <c r="AF25" s="83">
        <f>SUM(K25-L25)+(M25-N25)+(Q25-R25)+(S25-T25)+(W25-X25)+(Y25-Z25)</f>
        <v>-60</v>
      </c>
      <c r="AG25" s="80">
        <v>3</v>
      </c>
    </row>
    <row r="26" spans="1:33" ht="15" customHeight="1" x14ac:dyDescent="0.25">
      <c r="A26" s="18" t="s">
        <v>36</v>
      </c>
      <c r="B26" s="62">
        <v>0.70138888888888895</v>
      </c>
      <c r="C26" s="17" t="s">
        <v>32</v>
      </c>
      <c r="D26" s="17" t="s">
        <v>99</v>
      </c>
      <c r="E26" s="17" t="s">
        <v>425</v>
      </c>
      <c r="F26" s="17" t="s">
        <v>422</v>
      </c>
      <c r="G26" s="63" t="s">
        <v>24</v>
      </c>
      <c r="H26" s="127" t="s">
        <v>524</v>
      </c>
      <c r="J26" s="110" t="str">
        <f>M8</f>
        <v>HV Unitas HC1</v>
      </c>
      <c r="K26" s="93">
        <v>28</v>
      </c>
      <c r="L26" s="94">
        <v>5</v>
      </c>
      <c r="M26" s="95">
        <v>20</v>
      </c>
      <c r="N26" s="94">
        <v>12</v>
      </c>
      <c r="O26" s="96">
        <v>2</v>
      </c>
      <c r="P26" s="97">
        <v>0</v>
      </c>
      <c r="Q26" s="93">
        <v>24</v>
      </c>
      <c r="R26" s="94">
        <v>22</v>
      </c>
      <c r="S26" s="95">
        <v>26</v>
      </c>
      <c r="T26" s="94">
        <v>16</v>
      </c>
      <c r="U26" s="96">
        <v>2</v>
      </c>
      <c r="V26" s="97">
        <v>0</v>
      </c>
      <c r="W26" s="93">
        <v>12</v>
      </c>
      <c r="X26" s="94">
        <v>28</v>
      </c>
      <c r="Y26" s="95">
        <v>17</v>
      </c>
      <c r="Z26" s="94">
        <v>22</v>
      </c>
      <c r="AA26" s="96">
        <v>0</v>
      </c>
      <c r="AB26" s="98">
        <v>2</v>
      </c>
      <c r="AC26" s="99">
        <f>SUM(O26+U26+AA26)</f>
        <v>4</v>
      </c>
      <c r="AD26" s="100"/>
      <c r="AE26" s="100">
        <f>SUM(O26+U26+AA26)-(P26+V26+AB26)</f>
        <v>2</v>
      </c>
      <c r="AF26" s="100">
        <f>SUM(K26-L26)+(M26-N26)+(Q26-R26)+(S26-T26)+(W26-X26)+(Y26-Z26)</f>
        <v>22</v>
      </c>
      <c r="AG26" s="121">
        <v>2</v>
      </c>
    </row>
    <row r="27" spans="1:33" ht="15" customHeight="1" x14ac:dyDescent="0.25">
      <c r="A27" s="18" t="s">
        <v>36</v>
      </c>
      <c r="B27" s="62">
        <v>0.84027777777777801</v>
      </c>
      <c r="C27" s="17" t="s">
        <v>27</v>
      </c>
      <c r="D27" s="17" t="s">
        <v>99</v>
      </c>
      <c r="E27" s="17" t="s">
        <v>422</v>
      </c>
      <c r="F27" s="17" t="s">
        <v>424</v>
      </c>
      <c r="G27" s="63" t="s">
        <v>482</v>
      </c>
      <c r="H27" s="127" t="s">
        <v>523</v>
      </c>
      <c r="J27" s="110" t="str">
        <f>M9</f>
        <v>AHV Achilles HC1</v>
      </c>
      <c r="K27" s="93">
        <v>16</v>
      </c>
      <c r="L27" s="94">
        <v>25</v>
      </c>
      <c r="M27" s="95">
        <v>18</v>
      </c>
      <c r="N27" s="94">
        <v>19</v>
      </c>
      <c r="O27" s="96">
        <v>0</v>
      </c>
      <c r="P27" s="97">
        <v>2</v>
      </c>
      <c r="Q27" s="93">
        <v>22</v>
      </c>
      <c r="R27" s="94">
        <v>24</v>
      </c>
      <c r="S27" s="95">
        <v>16</v>
      </c>
      <c r="T27" s="94">
        <v>26</v>
      </c>
      <c r="U27" s="96">
        <v>0</v>
      </c>
      <c r="V27" s="97">
        <v>2</v>
      </c>
      <c r="W27" s="93">
        <v>12</v>
      </c>
      <c r="X27" s="94">
        <v>16</v>
      </c>
      <c r="Y27" s="95">
        <v>20</v>
      </c>
      <c r="Z27" s="94">
        <v>13</v>
      </c>
      <c r="AA27" s="96">
        <v>1</v>
      </c>
      <c r="AB27" s="98">
        <v>2</v>
      </c>
      <c r="AC27" s="99">
        <f>SUM(O27+U27+AA27)</f>
        <v>1</v>
      </c>
      <c r="AD27" s="100"/>
      <c r="AE27" s="100">
        <f>SUM(O27+U27+AA27)-(P27+V27+AB27)</f>
        <v>-5</v>
      </c>
      <c r="AF27" s="100">
        <f>SUM(K27-L27)+(M27-N27)+(Q27-R27)+(S27-T27)+(W27-X27)+(Y27-Z27)</f>
        <v>-19</v>
      </c>
      <c r="AG27" s="121">
        <v>4</v>
      </c>
    </row>
    <row r="28" spans="1:33" ht="15" customHeight="1" thickBot="1" x14ac:dyDescent="0.3">
      <c r="A28" s="39" t="s">
        <v>36</v>
      </c>
      <c r="B28" s="66">
        <v>0.84027777777777801</v>
      </c>
      <c r="C28" s="38" t="s">
        <v>27</v>
      </c>
      <c r="D28" s="38" t="s">
        <v>99</v>
      </c>
      <c r="E28" s="38" t="s">
        <v>423</v>
      </c>
      <c r="F28" s="38" t="s">
        <v>425</v>
      </c>
      <c r="G28" s="73" t="s">
        <v>483</v>
      </c>
      <c r="H28" s="128" t="s">
        <v>521</v>
      </c>
      <c r="J28" s="111" t="str">
        <f>M10</f>
        <v>Olympia Hengelo HC1</v>
      </c>
      <c r="K28" s="101">
        <v>25</v>
      </c>
      <c r="L28" s="102">
        <v>16</v>
      </c>
      <c r="M28" s="103">
        <v>19</v>
      </c>
      <c r="N28" s="102">
        <v>18</v>
      </c>
      <c r="O28" s="104">
        <v>2</v>
      </c>
      <c r="P28" s="105">
        <v>0</v>
      </c>
      <c r="Q28" s="101">
        <v>16</v>
      </c>
      <c r="R28" s="102">
        <v>4</v>
      </c>
      <c r="S28" s="103">
        <v>18</v>
      </c>
      <c r="T28" s="102">
        <v>4</v>
      </c>
      <c r="U28" s="104">
        <v>2</v>
      </c>
      <c r="V28" s="105">
        <v>0</v>
      </c>
      <c r="W28" s="101">
        <v>28</v>
      </c>
      <c r="X28" s="102">
        <v>12</v>
      </c>
      <c r="Y28" s="103">
        <v>22</v>
      </c>
      <c r="Z28" s="102">
        <v>17</v>
      </c>
      <c r="AA28" s="104">
        <v>2</v>
      </c>
      <c r="AB28" s="106">
        <v>0</v>
      </c>
      <c r="AC28" s="107">
        <f>SUM(O28+U28+AA28)</f>
        <v>6</v>
      </c>
      <c r="AD28" s="108"/>
      <c r="AE28" s="108">
        <f>SUM(O28+U28+AA28)-(P28+V28+AB28)</f>
        <v>6</v>
      </c>
      <c r="AF28" s="108">
        <f>SUM(K28-L28)+(M28-N28)+(Q28-R28)+(S28-T28)+(W28-X28)+(Y28-Z28)</f>
        <v>57</v>
      </c>
      <c r="AG28" s="122">
        <v>1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H29" s="125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125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125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0.41666666666666669</v>
      </c>
      <c r="C32" s="54" t="s">
        <v>16</v>
      </c>
      <c r="D32" s="54" t="s">
        <v>107</v>
      </c>
      <c r="E32" s="54" t="s">
        <v>421</v>
      </c>
      <c r="F32" s="54" t="s">
        <v>424</v>
      </c>
      <c r="G32" s="72" t="s">
        <v>23</v>
      </c>
      <c r="H32" s="126" t="s">
        <v>524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0.41666666666666669</v>
      </c>
      <c r="C33" s="123" t="s">
        <v>16</v>
      </c>
      <c r="D33" s="123" t="s">
        <v>109</v>
      </c>
      <c r="E33" s="123" t="s">
        <v>425</v>
      </c>
      <c r="F33" s="123" t="s">
        <v>420</v>
      </c>
      <c r="G33" s="63" t="s">
        <v>482</v>
      </c>
      <c r="H33" s="127" t="s">
        <v>524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0.41666666666666669</v>
      </c>
      <c r="C34" s="123" t="s">
        <v>16</v>
      </c>
      <c r="D34" s="123" t="s">
        <v>111</v>
      </c>
      <c r="E34" s="123" t="s">
        <v>419</v>
      </c>
      <c r="F34" s="123" t="s">
        <v>422</v>
      </c>
      <c r="G34" s="63" t="s">
        <v>486</v>
      </c>
      <c r="H34" s="127" t="s">
        <v>524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0.41666666666666669</v>
      </c>
      <c r="C35" s="124" t="s">
        <v>16</v>
      </c>
      <c r="D35" s="124" t="s">
        <v>113</v>
      </c>
      <c r="E35" s="124" t="s">
        <v>423</v>
      </c>
      <c r="F35" s="124" t="s">
        <v>418</v>
      </c>
      <c r="G35" s="73" t="s">
        <v>483</v>
      </c>
      <c r="H35" s="128" t="s">
        <v>523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1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125"/>
      <c r="J37" s="114" t="s">
        <v>505</v>
      </c>
      <c r="K37" s="165" t="s">
        <v>421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125"/>
      <c r="J38" s="116" t="s">
        <v>506</v>
      </c>
      <c r="K38" s="158" t="s">
        <v>419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0.52777777777777801</v>
      </c>
      <c r="C39" s="54" t="s">
        <v>12</v>
      </c>
      <c r="D39" s="54" t="s">
        <v>210</v>
      </c>
      <c r="E39" s="54" t="s">
        <v>421</v>
      </c>
      <c r="F39" s="167" t="s">
        <v>423</v>
      </c>
      <c r="G39" s="72" t="s">
        <v>24</v>
      </c>
      <c r="H39" s="126" t="s">
        <v>524</v>
      </c>
      <c r="J39" s="116" t="s">
        <v>507</v>
      </c>
      <c r="K39" s="158" t="s">
        <v>425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0.52777777777777801</v>
      </c>
      <c r="C40" s="124" t="s">
        <v>12</v>
      </c>
      <c r="D40" s="124" t="s">
        <v>212</v>
      </c>
      <c r="E40" s="124" t="s">
        <v>425</v>
      </c>
      <c r="F40" s="124" t="s">
        <v>419</v>
      </c>
      <c r="G40" s="73" t="s">
        <v>484</v>
      </c>
      <c r="H40" s="128" t="s">
        <v>522</v>
      </c>
      <c r="J40" s="116" t="s">
        <v>508</v>
      </c>
      <c r="K40" s="158" t="s">
        <v>423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125"/>
      <c r="J41" s="116" t="s">
        <v>509</v>
      </c>
      <c r="K41" s="158" t="s">
        <v>418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125"/>
      <c r="J42" s="116" t="s">
        <v>510</v>
      </c>
      <c r="K42" s="158" t="s">
        <v>420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125"/>
      <c r="J43" s="116" t="s">
        <v>511</v>
      </c>
      <c r="K43" s="158" t="s">
        <v>424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0.55555555555555602</v>
      </c>
      <c r="C44" s="54" t="s">
        <v>11</v>
      </c>
      <c r="D44" s="54" t="s">
        <v>230</v>
      </c>
      <c r="E44" s="54" t="s">
        <v>424</v>
      </c>
      <c r="F44" s="167" t="s">
        <v>418</v>
      </c>
      <c r="G44" s="72" t="s">
        <v>481</v>
      </c>
      <c r="H44" s="126" t="s">
        <v>521</v>
      </c>
      <c r="J44" s="118" t="s">
        <v>512</v>
      </c>
      <c r="K44" s="160" t="s">
        <v>422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0.55555555555555602</v>
      </c>
      <c r="C45" s="124" t="s">
        <v>11</v>
      </c>
      <c r="D45" s="124" t="s">
        <v>232</v>
      </c>
      <c r="E45" s="124" t="s">
        <v>420</v>
      </c>
      <c r="F45" s="124" t="s">
        <v>422</v>
      </c>
      <c r="G45" s="73" t="s">
        <v>485</v>
      </c>
      <c r="H45" s="128" t="s">
        <v>524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125"/>
      <c r="J46" s="85" t="s">
        <v>520</v>
      </c>
      <c r="K46" s="160" t="s">
        <v>422</v>
      </c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125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125"/>
    </row>
    <row r="49" spans="1:8" s="46" customFormat="1" ht="15" customHeight="1" thickBot="1" x14ac:dyDescent="0.3">
      <c r="A49" s="74" t="s">
        <v>25</v>
      </c>
      <c r="B49" s="75">
        <v>0.63888888888888895</v>
      </c>
      <c r="C49" s="65" t="s">
        <v>8</v>
      </c>
      <c r="D49" s="65" t="s">
        <v>314</v>
      </c>
      <c r="E49" s="54" t="s">
        <v>421</v>
      </c>
      <c r="F49" s="124" t="s">
        <v>419</v>
      </c>
      <c r="G49" s="76" t="s">
        <v>23</v>
      </c>
      <c r="H49" s="129" t="s">
        <v>523</v>
      </c>
    </row>
    <row r="50" spans="1:8" ht="15" customHeight="1" thickBot="1" x14ac:dyDescent="0.3">
      <c r="A50" s="18" t="s">
        <v>25</v>
      </c>
      <c r="B50" s="62">
        <v>0.63888888888888895</v>
      </c>
      <c r="C50" s="17" t="s">
        <v>8</v>
      </c>
      <c r="D50" s="17" t="s">
        <v>323</v>
      </c>
      <c r="E50" s="167" t="s">
        <v>423</v>
      </c>
      <c r="F50" s="124" t="s">
        <v>425</v>
      </c>
      <c r="G50" s="63" t="s">
        <v>482</v>
      </c>
      <c r="H50" s="127" t="s">
        <v>521</v>
      </c>
    </row>
    <row r="51" spans="1:8" ht="15" customHeight="1" thickBot="1" x14ac:dyDescent="0.3">
      <c r="A51" s="18" t="s">
        <v>25</v>
      </c>
      <c r="B51" s="62">
        <v>0.63888888888888895</v>
      </c>
      <c r="C51" s="17" t="s">
        <v>8</v>
      </c>
      <c r="D51" s="17" t="s">
        <v>325</v>
      </c>
      <c r="E51" s="167" t="s">
        <v>418</v>
      </c>
      <c r="F51" s="124" t="s">
        <v>420</v>
      </c>
      <c r="G51" s="63" t="s">
        <v>486</v>
      </c>
      <c r="H51" s="127" t="s">
        <v>524</v>
      </c>
    </row>
    <row r="52" spans="1:8" ht="15" customHeight="1" thickBot="1" x14ac:dyDescent="0.3">
      <c r="A52" s="39" t="s">
        <v>25</v>
      </c>
      <c r="B52" s="66">
        <v>0.63888888888888895</v>
      </c>
      <c r="C52" s="38" t="s">
        <v>8</v>
      </c>
      <c r="D52" s="38" t="s">
        <v>327</v>
      </c>
      <c r="E52" s="54" t="s">
        <v>424</v>
      </c>
      <c r="F52" s="124" t="s">
        <v>422</v>
      </c>
      <c r="G52" s="73" t="s">
        <v>483</v>
      </c>
      <c r="H52" s="128" t="s">
        <v>524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8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A28" zoomScale="80" zoomScaleNormal="80" workbookViewId="0">
      <selection activeCell="J51" sqref="J51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130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490</v>
      </c>
      <c r="B3" s="9"/>
      <c r="C3" s="9"/>
      <c r="D3" s="9"/>
      <c r="E3" s="9"/>
      <c r="F3" s="9"/>
      <c r="G3" s="9"/>
      <c r="J3" s="45" t="s">
        <v>490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61" t="s">
        <v>450</v>
      </c>
      <c r="C7" s="9"/>
      <c r="D7" s="61" t="s">
        <v>454</v>
      </c>
      <c r="E7" s="9"/>
      <c r="F7" s="9"/>
      <c r="G7" s="9"/>
      <c r="J7" s="61" t="s">
        <v>450</v>
      </c>
      <c r="L7" s="9"/>
      <c r="M7" s="61" t="s">
        <v>454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61" t="s">
        <v>451</v>
      </c>
      <c r="C8" s="9"/>
      <c r="D8" s="61" t="s">
        <v>455</v>
      </c>
      <c r="E8" s="9"/>
      <c r="F8" s="9"/>
      <c r="G8" s="9"/>
      <c r="J8" s="61" t="s">
        <v>451</v>
      </c>
      <c r="L8" s="9"/>
      <c r="M8" s="61" t="s">
        <v>455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61" t="s">
        <v>452</v>
      </c>
      <c r="C9" s="9"/>
      <c r="D9" s="61" t="s">
        <v>456</v>
      </c>
      <c r="E9" s="9"/>
      <c r="F9" s="9"/>
      <c r="G9" s="9"/>
      <c r="J9" s="61" t="s">
        <v>452</v>
      </c>
      <c r="L9" s="9"/>
      <c r="M9" s="61" t="s">
        <v>456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61" t="s">
        <v>453</v>
      </c>
      <c r="C10" s="9"/>
      <c r="D10" s="61" t="s">
        <v>457</v>
      </c>
      <c r="E10" s="9"/>
      <c r="F10" s="9"/>
      <c r="G10" s="9"/>
      <c r="J10" s="61" t="s">
        <v>453</v>
      </c>
      <c r="L10" s="9"/>
      <c r="M10" s="61" t="s">
        <v>457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0.47916666666666669</v>
      </c>
      <c r="C14" s="54" t="s">
        <v>13</v>
      </c>
      <c r="D14" s="54" t="s">
        <v>92</v>
      </c>
      <c r="E14" s="54" t="s">
        <v>450</v>
      </c>
      <c r="F14" s="54" t="s">
        <v>451</v>
      </c>
      <c r="G14" s="72" t="s">
        <v>24</v>
      </c>
      <c r="H14" s="126" t="s">
        <v>522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0.47916666666666669</v>
      </c>
      <c r="C15" s="17" t="s">
        <v>13</v>
      </c>
      <c r="D15" s="17" t="s">
        <v>92</v>
      </c>
      <c r="E15" s="17" t="s">
        <v>452</v>
      </c>
      <c r="F15" s="17" t="s">
        <v>453</v>
      </c>
      <c r="G15" s="63" t="s">
        <v>481</v>
      </c>
      <c r="H15" s="127" t="s">
        <v>524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0.64583333333333304</v>
      </c>
      <c r="C16" s="17" t="s">
        <v>34</v>
      </c>
      <c r="D16" s="17" t="s">
        <v>92</v>
      </c>
      <c r="E16" s="17" t="s">
        <v>451</v>
      </c>
      <c r="F16" s="17" t="s">
        <v>452</v>
      </c>
      <c r="G16" s="63" t="s">
        <v>484</v>
      </c>
      <c r="H16" s="127" t="s">
        <v>523</v>
      </c>
      <c r="J16" s="109" t="str">
        <f>J7</f>
        <v>AHV Achilles DB1</v>
      </c>
      <c r="K16" s="88">
        <v>20</v>
      </c>
      <c r="L16" s="84">
        <v>16</v>
      </c>
      <c r="M16" s="89">
        <v>16</v>
      </c>
      <c r="N16" s="84">
        <v>24</v>
      </c>
      <c r="O16" s="90">
        <v>1</v>
      </c>
      <c r="P16" s="91">
        <v>2</v>
      </c>
      <c r="Q16" s="88">
        <v>21</v>
      </c>
      <c r="R16" s="84">
        <v>6</v>
      </c>
      <c r="S16" s="89">
        <v>10</v>
      </c>
      <c r="T16" s="84">
        <v>12</v>
      </c>
      <c r="U16" s="90">
        <v>1</v>
      </c>
      <c r="V16" s="91">
        <v>2</v>
      </c>
      <c r="W16" s="88">
        <v>14</v>
      </c>
      <c r="X16" s="84">
        <v>18</v>
      </c>
      <c r="Y16" s="89">
        <v>16</v>
      </c>
      <c r="Z16" s="84">
        <v>18</v>
      </c>
      <c r="AA16" s="90">
        <v>0</v>
      </c>
      <c r="AB16" s="92">
        <v>2</v>
      </c>
      <c r="AC16" s="82">
        <f>SUM(O16+U16+AA16)</f>
        <v>2</v>
      </c>
      <c r="AD16" s="83"/>
      <c r="AE16" s="83">
        <f>SUM(O16+U16+AA16)-(P16+V16+AB16)</f>
        <v>-4</v>
      </c>
      <c r="AF16" s="83">
        <f>SUM(K16-L16)+(M16-N16)+(Q16-R16)+(S16-T16)+(W16-X16)+(Y16-Z16)</f>
        <v>3</v>
      </c>
      <c r="AG16" s="80">
        <v>4</v>
      </c>
    </row>
    <row r="17" spans="1:33" ht="15" customHeight="1" x14ac:dyDescent="0.25">
      <c r="A17" s="18" t="s">
        <v>36</v>
      </c>
      <c r="B17" s="62">
        <v>0.64583333333333304</v>
      </c>
      <c r="C17" s="17" t="s">
        <v>34</v>
      </c>
      <c r="D17" s="17" t="s">
        <v>92</v>
      </c>
      <c r="E17" s="17" t="s">
        <v>453</v>
      </c>
      <c r="F17" s="17" t="s">
        <v>450</v>
      </c>
      <c r="G17" s="63" t="s">
        <v>485</v>
      </c>
      <c r="H17" s="127" t="s">
        <v>523</v>
      </c>
      <c r="J17" s="110" t="str">
        <f>J8</f>
        <v>Jumbo Niedorp DB1</v>
      </c>
      <c r="K17" s="93">
        <v>16</v>
      </c>
      <c r="L17" s="94">
        <v>20</v>
      </c>
      <c r="M17" s="95">
        <v>24</v>
      </c>
      <c r="N17" s="94">
        <v>16</v>
      </c>
      <c r="O17" s="96">
        <v>2</v>
      </c>
      <c r="P17" s="97">
        <v>1</v>
      </c>
      <c r="Q17" s="93">
        <v>15</v>
      </c>
      <c r="R17" s="94">
        <v>13</v>
      </c>
      <c r="S17" s="95">
        <v>10</v>
      </c>
      <c r="T17" s="94">
        <v>12</v>
      </c>
      <c r="U17" s="96">
        <v>2</v>
      </c>
      <c r="V17" s="97">
        <v>1</v>
      </c>
      <c r="W17" s="93">
        <v>19</v>
      </c>
      <c r="X17" s="94">
        <v>6</v>
      </c>
      <c r="Y17" s="95">
        <v>17</v>
      </c>
      <c r="Z17" s="94">
        <v>24</v>
      </c>
      <c r="AA17" s="96">
        <v>2</v>
      </c>
      <c r="AB17" s="98">
        <v>1</v>
      </c>
      <c r="AC17" s="99">
        <f>SUM(O17+U17+AA17)</f>
        <v>6</v>
      </c>
      <c r="AD17" s="100"/>
      <c r="AE17" s="100">
        <f>SUM(O17+U17+AA17)-(P17+V17+AB17)</f>
        <v>3</v>
      </c>
      <c r="AF17" s="100">
        <f>SUM(K17-L17)+(M17-N17)+(Q17-R17)+(S17-T17)+(W17-X17)+(Y17-Z17)</f>
        <v>10</v>
      </c>
      <c r="AG17" s="121">
        <v>1</v>
      </c>
    </row>
    <row r="18" spans="1:33" ht="15" customHeight="1" x14ac:dyDescent="0.25">
      <c r="A18" s="18" t="s">
        <v>36</v>
      </c>
      <c r="B18" s="62">
        <v>0.78472222222222199</v>
      </c>
      <c r="C18" s="17" t="s">
        <v>29</v>
      </c>
      <c r="D18" s="17" t="s">
        <v>92</v>
      </c>
      <c r="E18" s="17" t="s">
        <v>450</v>
      </c>
      <c r="F18" s="17" t="s">
        <v>452</v>
      </c>
      <c r="G18" s="63" t="s">
        <v>23</v>
      </c>
      <c r="H18" s="127" t="s">
        <v>521</v>
      </c>
      <c r="J18" s="110" t="str">
        <f>J9</f>
        <v>Combinatie '64 DB1</v>
      </c>
      <c r="K18" s="93">
        <v>22</v>
      </c>
      <c r="L18" s="94">
        <v>10</v>
      </c>
      <c r="M18" s="95">
        <v>20</v>
      </c>
      <c r="N18" s="94">
        <v>12</v>
      </c>
      <c r="O18" s="96">
        <v>2</v>
      </c>
      <c r="P18" s="97">
        <v>0</v>
      </c>
      <c r="Q18" s="93">
        <v>13</v>
      </c>
      <c r="R18" s="94">
        <v>15</v>
      </c>
      <c r="S18" s="95">
        <v>12</v>
      </c>
      <c r="T18" s="94">
        <v>10</v>
      </c>
      <c r="U18" s="96">
        <v>1</v>
      </c>
      <c r="V18" s="97">
        <v>2</v>
      </c>
      <c r="W18" s="93">
        <v>18</v>
      </c>
      <c r="X18" s="94">
        <v>14</v>
      </c>
      <c r="Y18" s="95">
        <v>18</v>
      </c>
      <c r="Z18" s="94">
        <v>16</v>
      </c>
      <c r="AA18" s="96">
        <v>2</v>
      </c>
      <c r="AB18" s="98">
        <v>0</v>
      </c>
      <c r="AC18" s="99">
        <f>SUM(O18+U18+AA18)</f>
        <v>5</v>
      </c>
      <c r="AD18" s="100"/>
      <c r="AE18" s="100">
        <f>SUM(O18+U18+AA18)-(P18+V18+AB18)</f>
        <v>3</v>
      </c>
      <c r="AF18" s="100">
        <f>SUM(K18-L18)+(M18-N18)+(Q18-R18)+(S18-T18)+(W18-X18)+(Y18-Z18)</f>
        <v>26</v>
      </c>
      <c r="AG18" s="121">
        <v>2</v>
      </c>
    </row>
    <row r="19" spans="1:33" ht="15" customHeight="1" thickBot="1" x14ac:dyDescent="0.3">
      <c r="A19" s="39" t="s">
        <v>36</v>
      </c>
      <c r="B19" s="66">
        <v>0.8125</v>
      </c>
      <c r="C19" s="38" t="s">
        <v>28</v>
      </c>
      <c r="D19" s="38" t="s">
        <v>92</v>
      </c>
      <c r="E19" s="38" t="s">
        <v>451</v>
      </c>
      <c r="F19" s="38" t="s">
        <v>453</v>
      </c>
      <c r="G19" s="73" t="s">
        <v>483</v>
      </c>
      <c r="H19" s="128" t="s">
        <v>523</v>
      </c>
      <c r="J19" s="111" t="str">
        <f>J10</f>
        <v>HV Unitas DB1</v>
      </c>
      <c r="K19" s="101">
        <v>10</v>
      </c>
      <c r="L19" s="102">
        <v>22</v>
      </c>
      <c r="M19" s="103">
        <v>12</v>
      </c>
      <c r="N19" s="102">
        <v>20</v>
      </c>
      <c r="O19" s="104">
        <v>0</v>
      </c>
      <c r="P19" s="105">
        <v>2</v>
      </c>
      <c r="Q19" s="101">
        <v>6</v>
      </c>
      <c r="R19" s="102">
        <v>21</v>
      </c>
      <c r="S19" s="103">
        <v>12</v>
      </c>
      <c r="T19" s="102">
        <v>10</v>
      </c>
      <c r="U19" s="104">
        <v>2</v>
      </c>
      <c r="V19" s="105">
        <v>1</v>
      </c>
      <c r="W19" s="101">
        <v>6</v>
      </c>
      <c r="X19" s="102">
        <v>19</v>
      </c>
      <c r="Y19" s="103">
        <v>24</v>
      </c>
      <c r="Z19" s="102">
        <v>17</v>
      </c>
      <c r="AA19" s="104">
        <v>1</v>
      </c>
      <c r="AB19" s="106">
        <v>2</v>
      </c>
      <c r="AC19" s="107">
        <f>SUM(O19+U19+AA19)</f>
        <v>3</v>
      </c>
      <c r="AD19" s="108"/>
      <c r="AE19" s="108">
        <f>SUM(O19+U19+AA19)-(P19+V19+AB19)</f>
        <v>-2</v>
      </c>
      <c r="AF19" s="108">
        <f>SUM(K19-L19)+(M19-N19)+(Q19-R19)+(S19-T19)+(W19-X19)+(Y19-Z19)</f>
        <v>-39</v>
      </c>
      <c r="AG19" s="122">
        <v>3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125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125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125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0.47916666666666669</v>
      </c>
      <c r="C23" s="54" t="s">
        <v>13</v>
      </c>
      <c r="D23" s="54" t="s">
        <v>93</v>
      </c>
      <c r="E23" s="54" t="s">
        <v>454</v>
      </c>
      <c r="F23" s="54" t="s">
        <v>455</v>
      </c>
      <c r="G23" s="72" t="s">
        <v>484</v>
      </c>
      <c r="H23" s="126" t="s">
        <v>524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0.47916666666666669</v>
      </c>
      <c r="C24" s="17" t="s">
        <v>13</v>
      </c>
      <c r="D24" s="17" t="s">
        <v>93</v>
      </c>
      <c r="E24" s="17" t="s">
        <v>456</v>
      </c>
      <c r="F24" s="17" t="s">
        <v>457</v>
      </c>
      <c r="G24" s="63" t="s">
        <v>485</v>
      </c>
      <c r="H24" s="127" t="s">
        <v>523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0.64583333333333304</v>
      </c>
      <c r="C25" s="17" t="s">
        <v>34</v>
      </c>
      <c r="D25" s="17" t="s">
        <v>93</v>
      </c>
      <c r="E25" s="17" t="s">
        <v>455</v>
      </c>
      <c r="F25" s="17" t="s">
        <v>456</v>
      </c>
      <c r="G25" s="63" t="s">
        <v>24</v>
      </c>
      <c r="H25" s="127" t="s">
        <v>523</v>
      </c>
      <c r="J25" s="109" t="str">
        <f>M7</f>
        <v>Z.A.P. DB1</v>
      </c>
      <c r="K25" s="88">
        <v>18</v>
      </c>
      <c r="L25" s="84">
        <v>10</v>
      </c>
      <c r="M25" s="89">
        <v>20</v>
      </c>
      <c r="N25" s="84">
        <v>11</v>
      </c>
      <c r="O25" s="90">
        <v>2</v>
      </c>
      <c r="P25" s="91">
        <v>0</v>
      </c>
      <c r="Q25" s="88">
        <v>16</v>
      </c>
      <c r="R25" s="84">
        <v>17</v>
      </c>
      <c r="S25" s="89">
        <v>16</v>
      </c>
      <c r="T25" s="84">
        <v>13</v>
      </c>
      <c r="U25" s="90">
        <v>2</v>
      </c>
      <c r="V25" s="91">
        <v>1</v>
      </c>
      <c r="W25" s="88">
        <v>19</v>
      </c>
      <c r="X25" s="84">
        <v>22</v>
      </c>
      <c r="Y25" s="89">
        <v>20</v>
      </c>
      <c r="Z25" s="84">
        <v>25</v>
      </c>
      <c r="AA25" s="90">
        <v>0</v>
      </c>
      <c r="AB25" s="92">
        <v>2</v>
      </c>
      <c r="AC25" s="82">
        <f>SUM(O25+U25+AA25)</f>
        <v>4</v>
      </c>
      <c r="AD25" s="83">
        <v>2</v>
      </c>
      <c r="AE25" s="83">
        <f>SUM(O25+U25+AA25)-(P25+V25+AB25)</f>
        <v>1</v>
      </c>
      <c r="AF25" s="83">
        <f>SUM(K25-L25)+(M25-N25)+(Q25-R25)+(S25-T25)+(W25-X25)+(Y25-Z25)</f>
        <v>11</v>
      </c>
      <c r="AG25" s="80">
        <v>2</v>
      </c>
    </row>
    <row r="26" spans="1:33" ht="15" customHeight="1" x14ac:dyDescent="0.25">
      <c r="A26" s="18" t="s">
        <v>36</v>
      </c>
      <c r="B26" s="62">
        <v>0.64583333333333304</v>
      </c>
      <c r="C26" s="17" t="s">
        <v>34</v>
      </c>
      <c r="D26" s="17" t="s">
        <v>93</v>
      </c>
      <c r="E26" s="17" t="s">
        <v>457</v>
      </c>
      <c r="F26" s="17" t="s">
        <v>454</v>
      </c>
      <c r="G26" s="63" t="s">
        <v>481</v>
      </c>
      <c r="H26" s="127" t="s">
        <v>522</v>
      </c>
      <c r="J26" s="110" t="str">
        <f>M8</f>
        <v>Voorwaarts DB1</v>
      </c>
      <c r="K26" s="93">
        <v>10</v>
      </c>
      <c r="L26" s="94">
        <v>18</v>
      </c>
      <c r="M26" s="95">
        <v>11</v>
      </c>
      <c r="N26" s="94">
        <v>20</v>
      </c>
      <c r="O26" s="96">
        <v>0</v>
      </c>
      <c r="P26" s="97">
        <v>2</v>
      </c>
      <c r="Q26" s="93">
        <v>18</v>
      </c>
      <c r="R26" s="94">
        <v>16</v>
      </c>
      <c r="S26" s="95">
        <v>15</v>
      </c>
      <c r="T26" s="94">
        <v>23</v>
      </c>
      <c r="U26" s="96">
        <v>2</v>
      </c>
      <c r="V26" s="97">
        <v>1</v>
      </c>
      <c r="W26" s="93">
        <v>18</v>
      </c>
      <c r="X26" s="94">
        <v>9</v>
      </c>
      <c r="Y26" s="95">
        <v>6</v>
      </c>
      <c r="Z26" s="94">
        <v>18</v>
      </c>
      <c r="AA26" s="96">
        <v>1</v>
      </c>
      <c r="AB26" s="98">
        <v>2</v>
      </c>
      <c r="AC26" s="99">
        <f>SUM(O26+U26+AA26)</f>
        <v>3</v>
      </c>
      <c r="AD26" s="100"/>
      <c r="AE26" s="100">
        <f>SUM(O26+U26+AA26)-(P26+V26+AB26)</f>
        <v>-2</v>
      </c>
      <c r="AF26" s="100">
        <f>SUM(K26-L26)+(M26-N26)+(Q26-R26)+(S26-T26)+(W26-X26)+(Y26-Z26)</f>
        <v>-26</v>
      </c>
      <c r="AG26" s="121">
        <v>4</v>
      </c>
    </row>
    <row r="27" spans="1:33" ht="15" customHeight="1" x14ac:dyDescent="0.25">
      <c r="A27" s="18" t="s">
        <v>36</v>
      </c>
      <c r="B27" s="62">
        <v>0.78472222222222199</v>
      </c>
      <c r="C27" s="17" t="s">
        <v>29</v>
      </c>
      <c r="D27" s="17" t="s">
        <v>93</v>
      </c>
      <c r="E27" s="17" t="s">
        <v>454</v>
      </c>
      <c r="F27" s="17" t="s">
        <v>456</v>
      </c>
      <c r="G27" s="63" t="s">
        <v>486</v>
      </c>
      <c r="H27" s="127" t="s">
        <v>521</v>
      </c>
      <c r="J27" s="110" t="str">
        <f>M9</f>
        <v>Maedilon/VZV DB1</v>
      </c>
      <c r="K27" s="93">
        <v>19</v>
      </c>
      <c r="L27" s="94">
        <v>21</v>
      </c>
      <c r="M27" s="95">
        <v>25</v>
      </c>
      <c r="N27" s="94">
        <v>20</v>
      </c>
      <c r="O27" s="96">
        <v>2</v>
      </c>
      <c r="P27" s="97">
        <v>1</v>
      </c>
      <c r="Q27" s="93">
        <v>16</v>
      </c>
      <c r="R27" s="94">
        <v>18</v>
      </c>
      <c r="S27" s="95">
        <v>23</v>
      </c>
      <c r="T27" s="94">
        <v>15</v>
      </c>
      <c r="U27" s="96">
        <v>1</v>
      </c>
      <c r="V27" s="97">
        <v>2</v>
      </c>
      <c r="W27" s="93">
        <v>22</v>
      </c>
      <c r="X27" s="94">
        <v>19</v>
      </c>
      <c r="Y27" s="95">
        <v>25</v>
      </c>
      <c r="Z27" s="94">
        <v>20</v>
      </c>
      <c r="AA27" s="96">
        <v>2</v>
      </c>
      <c r="AB27" s="98">
        <v>0</v>
      </c>
      <c r="AC27" s="99">
        <f>SUM(O27+U27+AA27)</f>
        <v>5</v>
      </c>
      <c r="AD27" s="100"/>
      <c r="AE27" s="100">
        <f>SUM(O27+U27+AA27)-(P27+V27+AB27)</f>
        <v>2</v>
      </c>
      <c r="AF27" s="100">
        <f>SUM(K27-L27)+(M27-N27)+(Q27-R27)+(S27-T27)+(W27-X27)+(Y27-Z27)</f>
        <v>17</v>
      </c>
      <c r="AG27" s="121">
        <v>1</v>
      </c>
    </row>
    <row r="28" spans="1:33" ht="15" customHeight="1" thickBot="1" x14ac:dyDescent="0.3">
      <c r="A28" s="39" t="s">
        <v>36</v>
      </c>
      <c r="B28" s="66">
        <v>0.8125</v>
      </c>
      <c r="C28" s="38" t="s">
        <v>28</v>
      </c>
      <c r="D28" s="38" t="s">
        <v>93</v>
      </c>
      <c r="E28" s="38" t="s">
        <v>455</v>
      </c>
      <c r="F28" s="38" t="s">
        <v>457</v>
      </c>
      <c r="G28" s="73" t="s">
        <v>482</v>
      </c>
      <c r="H28" s="128" t="s">
        <v>522</v>
      </c>
      <c r="J28" s="111" t="str">
        <f>M10</f>
        <v>Borhave DB1</v>
      </c>
      <c r="K28" s="101">
        <v>21</v>
      </c>
      <c r="L28" s="102">
        <v>19</v>
      </c>
      <c r="M28" s="103">
        <v>20</v>
      </c>
      <c r="N28" s="102">
        <v>25</v>
      </c>
      <c r="O28" s="104">
        <v>1</v>
      </c>
      <c r="P28" s="105">
        <v>2</v>
      </c>
      <c r="Q28" s="101">
        <v>17</v>
      </c>
      <c r="R28" s="102">
        <v>16</v>
      </c>
      <c r="S28" s="103">
        <v>13</v>
      </c>
      <c r="T28" s="102">
        <v>16</v>
      </c>
      <c r="U28" s="104">
        <v>1</v>
      </c>
      <c r="V28" s="105">
        <v>2</v>
      </c>
      <c r="W28" s="101">
        <v>9</v>
      </c>
      <c r="X28" s="102">
        <v>18</v>
      </c>
      <c r="Y28" s="103">
        <v>18</v>
      </c>
      <c r="Z28" s="102">
        <v>6</v>
      </c>
      <c r="AA28" s="104">
        <v>2</v>
      </c>
      <c r="AB28" s="106">
        <v>1</v>
      </c>
      <c r="AC28" s="107">
        <f>SUM(O28+U28+AA28)</f>
        <v>4</v>
      </c>
      <c r="AD28" s="108">
        <v>1</v>
      </c>
      <c r="AE28" s="108">
        <f>SUM(O28+U28+AA28)-(P28+V28+AB28)</f>
        <v>-1</v>
      </c>
      <c r="AF28" s="108">
        <f>SUM(K28-L28)+(M28-N28)+(Q28-R28)+(S28-T28)+(W28-X28)+(Y28-Z28)</f>
        <v>-2</v>
      </c>
      <c r="AG28" s="122">
        <v>3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H29" s="125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125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125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0.47222222222222227</v>
      </c>
      <c r="C32" s="54" t="s">
        <v>14</v>
      </c>
      <c r="D32" s="54" t="s">
        <v>123</v>
      </c>
      <c r="E32" s="135" t="s">
        <v>451</v>
      </c>
      <c r="F32" s="135" t="s">
        <v>455</v>
      </c>
      <c r="G32" s="72" t="s">
        <v>23</v>
      </c>
      <c r="H32" s="126" t="s">
        <v>524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0.47222222222222227</v>
      </c>
      <c r="C33" s="117" t="s">
        <v>14</v>
      </c>
      <c r="D33" s="117" t="s">
        <v>125</v>
      </c>
      <c r="E33" s="134" t="s">
        <v>456</v>
      </c>
      <c r="F33" s="134" t="s">
        <v>450</v>
      </c>
      <c r="G33" s="63" t="s">
        <v>482</v>
      </c>
      <c r="H33" s="127" t="s">
        <v>523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0.47222222222222227</v>
      </c>
      <c r="C34" s="117" t="s">
        <v>14</v>
      </c>
      <c r="D34" s="117" t="s">
        <v>127</v>
      </c>
      <c r="E34" s="134" t="s">
        <v>452</v>
      </c>
      <c r="F34" s="134" t="s">
        <v>457</v>
      </c>
      <c r="G34" s="63" t="s">
        <v>486</v>
      </c>
      <c r="H34" s="127" t="s">
        <v>524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0.47222222222222227</v>
      </c>
      <c r="C35" s="119" t="s">
        <v>14</v>
      </c>
      <c r="D35" s="119" t="s">
        <v>129</v>
      </c>
      <c r="E35" s="136" t="s">
        <v>454</v>
      </c>
      <c r="F35" s="136" t="s">
        <v>453</v>
      </c>
      <c r="G35" s="73" t="s">
        <v>483</v>
      </c>
      <c r="H35" s="128" t="s">
        <v>524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1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125"/>
      <c r="J37" s="114" t="s">
        <v>505</v>
      </c>
      <c r="K37" s="165" t="s">
        <v>451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125"/>
      <c r="J38" s="116" t="s">
        <v>506</v>
      </c>
      <c r="K38" s="158" t="s">
        <v>452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0.58333333333333304</v>
      </c>
      <c r="C39" s="54" t="s">
        <v>10</v>
      </c>
      <c r="D39" s="54" t="s">
        <v>218</v>
      </c>
      <c r="E39" s="135" t="s">
        <v>451</v>
      </c>
      <c r="F39" s="136" t="s">
        <v>454</v>
      </c>
      <c r="G39" s="72" t="s">
        <v>24</v>
      </c>
      <c r="H39" s="126" t="s">
        <v>523</v>
      </c>
      <c r="J39" s="116" t="s">
        <v>507</v>
      </c>
      <c r="K39" s="158" t="s">
        <v>456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0.58333333333333304</v>
      </c>
      <c r="C40" s="38" t="s">
        <v>10</v>
      </c>
      <c r="D40" s="38" t="s">
        <v>220</v>
      </c>
      <c r="E40" s="134" t="s">
        <v>456</v>
      </c>
      <c r="F40" s="134" t="s">
        <v>452</v>
      </c>
      <c r="G40" s="73" t="s">
        <v>484</v>
      </c>
      <c r="H40" s="128" t="s">
        <v>522</v>
      </c>
      <c r="J40" s="116" t="s">
        <v>508</v>
      </c>
      <c r="K40" s="158" t="s">
        <v>454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125"/>
      <c r="J41" s="116" t="s">
        <v>509</v>
      </c>
      <c r="K41" s="158" t="s">
        <v>455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125"/>
      <c r="J42" s="116" t="s">
        <v>510</v>
      </c>
      <c r="K42" s="158" t="s">
        <v>457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125"/>
      <c r="J43" s="116" t="s">
        <v>511</v>
      </c>
      <c r="K43" s="158" t="s">
        <v>450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0.61111111111111105</v>
      </c>
      <c r="C44" s="54" t="s">
        <v>9</v>
      </c>
      <c r="D44" s="54" t="s">
        <v>238</v>
      </c>
      <c r="E44" s="135" t="s">
        <v>455</v>
      </c>
      <c r="F44" s="136" t="s">
        <v>453</v>
      </c>
      <c r="G44" s="72" t="s">
        <v>481</v>
      </c>
      <c r="H44" s="126" t="s">
        <v>523</v>
      </c>
      <c r="J44" s="118" t="s">
        <v>512</v>
      </c>
      <c r="K44" s="160" t="s">
        <v>453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0.61111111111111105</v>
      </c>
      <c r="C45" s="38" t="s">
        <v>9</v>
      </c>
      <c r="D45" s="38" t="s">
        <v>240</v>
      </c>
      <c r="E45" s="134" t="s">
        <v>450</v>
      </c>
      <c r="F45" s="134" t="s">
        <v>457</v>
      </c>
      <c r="G45" s="73" t="s">
        <v>485</v>
      </c>
      <c r="H45" s="128" t="s">
        <v>522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125"/>
      <c r="J46" s="85" t="s">
        <v>520</v>
      </c>
      <c r="K46" s="160" t="s">
        <v>453</v>
      </c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125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125"/>
    </row>
    <row r="49" spans="1:8" s="46" customFormat="1" ht="15" customHeight="1" x14ac:dyDescent="0.25">
      <c r="A49" s="74" t="s">
        <v>25</v>
      </c>
      <c r="B49" s="75">
        <v>0.69444444444444398</v>
      </c>
      <c r="C49" s="65" t="s">
        <v>4</v>
      </c>
      <c r="D49" s="65" t="s">
        <v>318</v>
      </c>
      <c r="E49" s="135" t="s">
        <v>451</v>
      </c>
      <c r="F49" s="134" t="s">
        <v>452</v>
      </c>
      <c r="G49" s="76" t="s">
        <v>23</v>
      </c>
      <c r="H49" s="129" t="s">
        <v>523</v>
      </c>
    </row>
    <row r="50" spans="1:8" ht="15" customHeight="1" thickBot="1" x14ac:dyDescent="0.3">
      <c r="A50" s="18" t="s">
        <v>25</v>
      </c>
      <c r="B50" s="62">
        <v>0.69444444444444398</v>
      </c>
      <c r="C50" s="17" t="s">
        <v>4</v>
      </c>
      <c r="D50" s="17" t="s">
        <v>367</v>
      </c>
      <c r="E50" s="136" t="s">
        <v>454</v>
      </c>
      <c r="F50" s="134" t="s">
        <v>456</v>
      </c>
      <c r="G50" s="63" t="s">
        <v>482</v>
      </c>
      <c r="H50" s="127" t="s">
        <v>521</v>
      </c>
    </row>
    <row r="51" spans="1:8" ht="15" customHeight="1" x14ac:dyDescent="0.25">
      <c r="A51" s="18" t="s">
        <v>25</v>
      </c>
      <c r="B51" s="62">
        <v>0.69444444444444398</v>
      </c>
      <c r="C51" s="17" t="s">
        <v>4</v>
      </c>
      <c r="D51" s="17" t="s">
        <v>370</v>
      </c>
      <c r="E51" s="135" t="s">
        <v>455</v>
      </c>
      <c r="F51" s="134" t="s">
        <v>457</v>
      </c>
      <c r="G51" s="63" t="s">
        <v>486</v>
      </c>
      <c r="H51" s="127" t="s">
        <v>523</v>
      </c>
    </row>
    <row r="52" spans="1:8" ht="15" customHeight="1" thickBot="1" x14ac:dyDescent="0.3">
      <c r="A52" s="39" t="s">
        <v>25</v>
      </c>
      <c r="B52" s="66">
        <v>0.69444444444444398</v>
      </c>
      <c r="C52" s="38" t="s">
        <v>4</v>
      </c>
      <c r="D52" s="38" t="s">
        <v>373</v>
      </c>
      <c r="E52" s="136" t="s">
        <v>453</v>
      </c>
      <c r="F52" s="134" t="s">
        <v>450</v>
      </c>
      <c r="G52" s="73" t="s">
        <v>483</v>
      </c>
      <c r="H52" s="128" t="s">
        <v>521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7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abSelected="1" topLeftCell="E32" zoomScale="80" zoomScaleNormal="80" workbookViewId="0">
      <selection activeCell="N59" sqref="N59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130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491</v>
      </c>
      <c r="B3" s="9"/>
      <c r="C3" s="9"/>
      <c r="D3" s="9"/>
      <c r="E3" s="9"/>
      <c r="F3" s="9"/>
      <c r="G3" s="9"/>
      <c r="J3" s="45" t="s">
        <v>491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61" t="s">
        <v>410</v>
      </c>
      <c r="C7" s="9"/>
      <c r="D7" s="61" t="s">
        <v>414</v>
      </c>
      <c r="E7" s="9"/>
      <c r="F7" s="9"/>
      <c r="G7" s="9"/>
      <c r="J7" s="61" t="s">
        <v>410</v>
      </c>
      <c r="L7" s="9"/>
      <c r="M7" s="61" t="s">
        <v>414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61" t="s">
        <v>411</v>
      </c>
      <c r="C8" s="9"/>
      <c r="D8" s="61" t="s">
        <v>415</v>
      </c>
      <c r="E8" s="9"/>
      <c r="F8" s="9"/>
      <c r="G8" s="9"/>
      <c r="J8" s="61" t="s">
        <v>411</v>
      </c>
      <c r="L8" s="9"/>
      <c r="M8" s="61" t="s">
        <v>415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61" t="s">
        <v>412</v>
      </c>
      <c r="C9" s="9"/>
      <c r="D9" s="61" t="s">
        <v>416</v>
      </c>
      <c r="E9" s="9"/>
      <c r="F9" s="9"/>
      <c r="G9" s="9"/>
      <c r="J9" s="61" t="s">
        <v>412</v>
      </c>
      <c r="L9" s="9"/>
      <c r="M9" s="61" t="s">
        <v>416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61" t="s">
        <v>413</v>
      </c>
      <c r="C10" s="9"/>
      <c r="D10" s="81" t="s">
        <v>417</v>
      </c>
      <c r="E10" s="9"/>
      <c r="F10" s="9"/>
      <c r="G10" s="9"/>
      <c r="J10" s="61" t="s">
        <v>413</v>
      </c>
      <c r="L10" s="9"/>
      <c r="M10" s="81" t="s">
        <v>417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0.4236111111111111</v>
      </c>
      <c r="C14" s="54" t="s">
        <v>15</v>
      </c>
      <c r="D14" s="54" t="s">
        <v>100</v>
      </c>
      <c r="E14" s="54" t="s">
        <v>410</v>
      </c>
      <c r="F14" s="54" t="s">
        <v>411</v>
      </c>
      <c r="G14" s="72" t="s">
        <v>23</v>
      </c>
      <c r="H14" s="126" t="s">
        <v>521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0.4236111111111111</v>
      </c>
      <c r="C15" s="17" t="s">
        <v>15</v>
      </c>
      <c r="D15" s="17" t="s">
        <v>100</v>
      </c>
      <c r="E15" s="17" t="s">
        <v>412</v>
      </c>
      <c r="F15" s="17" t="s">
        <v>413</v>
      </c>
      <c r="G15" s="63" t="s">
        <v>486</v>
      </c>
      <c r="H15" s="127" t="s">
        <v>524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0.59027777777777801</v>
      </c>
      <c r="C16" s="17" t="s">
        <v>9</v>
      </c>
      <c r="D16" s="17" t="s">
        <v>100</v>
      </c>
      <c r="E16" s="17" t="s">
        <v>411</v>
      </c>
      <c r="F16" s="17" t="s">
        <v>412</v>
      </c>
      <c r="G16" s="63" t="s">
        <v>482</v>
      </c>
      <c r="H16" s="127" t="s">
        <v>521</v>
      </c>
      <c r="J16" s="109" t="str">
        <f>J7</f>
        <v>AHV Achilles HB1</v>
      </c>
      <c r="K16" s="88">
        <v>18</v>
      </c>
      <c r="L16" s="84">
        <v>26</v>
      </c>
      <c r="M16" s="89">
        <v>14</v>
      </c>
      <c r="N16" s="84">
        <v>16</v>
      </c>
      <c r="O16" s="90">
        <v>0</v>
      </c>
      <c r="P16" s="91">
        <v>2</v>
      </c>
      <c r="Q16" s="88">
        <v>24</v>
      </c>
      <c r="R16" s="84">
        <v>10</v>
      </c>
      <c r="S16" s="89">
        <v>26</v>
      </c>
      <c r="T16" s="84">
        <v>20</v>
      </c>
      <c r="U16" s="90">
        <v>2</v>
      </c>
      <c r="V16" s="91">
        <v>0</v>
      </c>
      <c r="W16" s="88">
        <v>16</v>
      </c>
      <c r="X16" s="84">
        <v>22</v>
      </c>
      <c r="Y16" s="89">
        <v>22</v>
      </c>
      <c r="Z16" s="84">
        <v>24</v>
      </c>
      <c r="AA16" s="90">
        <v>0</v>
      </c>
      <c r="AB16" s="92">
        <v>2</v>
      </c>
      <c r="AC16" s="82">
        <f>SUM(O16+U16+AA16)</f>
        <v>2</v>
      </c>
      <c r="AD16" s="83"/>
      <c r="AE16" s="83">
        <f>SUM(O16+U16+AA16)-(P16+V16+AB16)</f>
        <v>-2</v>
      </c>
      <c r="AF16" s="83">
        <f>SUM(K16-L16)+(M16-N16)+(Q16-R16)+(S16-T16)+(W16-X16)+(Y16-Z16)</f>
        <v>2</v>
      </c>
      <c r="AG16" s="80">
        <v>3</v>
      </c>
    </row>
    <row r="17" spans="1:33" ht="15" customHeight="1" x14ac:dyDescent="0.25">
      <c r="A17" s="18" t="s">
        <v>36</v>
      </c>
      <c r="B17" s="62">
        <v>0.61805555555555503</v>
      </c>
      <c r="C17" s="17" t="s">
        <v>35</v>
      </c>
      <c r="D17" s="17" t="s">
        <v>100</v>
      </c>
      <c r="E17" s="17" t="s">
        <v>413</v>
      </c>
      <c r="F17" s="17" t="s">
        <v>410</v>
      </c>
      <c r="G17" s="63" t="s">
        <v>486</v>
      </c>
      <c r="H17" s="127" t="s">
        <v>521</v>
      </c>
      <c r="J17" s="110" t="str">
        <f>J8</f>
        <v>Borhave HB1</v>
      </c>
      <c r="K17" s="93">
        <v>26</v>
      </c>
      <c r="L17" s="94">
        <v>18</v>
      </c>
      <c r="M17" s="95">
        <v>16</v>
      </c>
      <c r="N17" s="94">
        <v>14</v>
      </c>
      <c r="O17" s="96">
        <v>2</v>
      </c>
      <c r="P17" s="97">
        <v>0</v>
      </c>
      <c r="Q17" s="93">
        <v>22</v>
      </c>
      <c r="R17" s="94">
        <v>23</v>
      </c>
      <c r="S17" s="95">
        <v>19</v>
      </c>
      <c r="T17" s="94">
        <v>20</v>
      </c>
      <c r="U17" s="96">
        <v>0</v>
      </c>
      <c r="V17" s="97">
        <v>2</v>
      </c>
      <c r="W17" s="93">
        <v>20</v>
      </c>
      <c r="X17" s="94">
        <v>24</v>
      </c>
      <c r="Y17" s="95">
        <v>23</v>
      </c>
      <c r="Z17" s="94">
        <v>12</v>
      </c>
      <c r="AA17" s="96">
        <v>2</v>
      </c>
      <c r="AB17" s="98">
        <v>1</v>
      </c>
      <c r="AC17" s="99">
        <f>SUM(O17+U17+AA17)</f>
        <v>4</v>
      </c>
      <c r="AD17" s="100"/>
      <c r="AE17" s="100">
        <f>SUM(O17+U17+AA17)-(P17+V17+AB17)</f>
        <v>1</v>
      </c>
      <c r="AF17" s="100">
        <f>SUM(K17-L17)+(M17-N17)+(Q17-R17)+(S17-T17)+(W17-X17)+(Y17-Z17)</f>
        <v>15</v>
      </c>
      <c r="AG17" s="121">
        <v>2</v>
      </c>
    </row>
    <row r="18" spans="1:33" ht="15" customHeight="1" x14ac:dyDescent="0.25">
      <c r="A18" s="18" t="s">
        <v>36</v>
      </c>
      <c r="B18" s="62">
        <v>0.75694444444444398</v>
      </c>
      <c r="C18" s="17" t="s">
        <v>30</v>
      </c>
      <c r="D18" s="17" t="s">
        <v>100</v>
      </c>
      <c r="E18" s="17" t="s">
        <v>410</v>
      </c>
      <c r="F18" s="17" t="s">
        <v>412</v>
      </c>
      <c r="G18" s="63" t="s">
        <v>23</v>
      </c>
      <c r="H18" s="127" t="s">
        <v>521</v>
      </c>
      <c r="J18" s="110" t="str">
        <f>J9</f>
        <v>Fiqas/Aalsmeer HB1</v>
      </c>
      <c r="K18" s="93">
        <v>24</v>
      </c>
      <c r="L18" s="94">
        <v>8</v>
      </c>
      <c r="M18" s="95">
        <v>27</v>
      </c>
      <c r="N18" s="94">
        <v>11</v>
      </c>
      <c r="O18" s="96">
        <v>2</v>
      </c>
      <c r="P18" s="97">
        <v>0</v>
      </c>
      <c r="Q18" s="93">
        <v>23</v>
      </c>
      <c r="R18" s="94">
        <v>22</v>
      </c>
      <c r="S18" s="95">
        <v>20</v>
      </c>
      <c r="T18" s="94">
        <v>19</v>
      </c>
      <c r="U18" s="96">
        <v>2</v>
      </c>
      <c r="V18" s="97">
        <v>0</v>
      </c>
      <c r="W18" s="93">
        <v>22</v>
      </c>
      <c r="X18" s="94">
        <v>16</v>
      </c>
      <c r="Y18" s="95">
        <v>24</v>
      </c>
      <c r="Z18" s="94">
        <v>22</v>
      </c>
      <c r="AA18" s="96">
        <v>2</v>
      </c>
      <c r="AB18" s="98">
        <v>0</v>
      </c>
      <c r="AC18" s="99">
        <f>SUM(O18+U18+AA18)</f>
        <v>6</v>
      </c>
      <c r="AD18" s="100"/>
      <c r="AE18" s="100">
        <f>SUM(O18+U18+AA18)-(P18+V18+AB18)</f>
        <v>6</v>
      </c>
      <c r="AF18" s="100">
        <f>SUM(K18-L18)+(M18-N18)+(Q18-R18)+(S18-T18)+(W18-X18)+(Y18-Z18)</f>
        <v>42</v>
      </c>
      <c r="AG18" s="121">
        <v>1</v>
      </c>
    </row>
    <row r="19" spans="1:33" ht="15" customHeight="1" thickBot="1" x14ac:dyDescent="0.3">
      <c r="A19" s="39" t="s">
        <v>36</v>
      </c>
      <c r="B19" s="66">
        <v>0.75694444444444398</v>
      </c>
      <c r="C19" s="38" t="s">
        <v>30</v>
      </c>
      <c r="D19" s="38" t="s">
        <v>100</v>
      </c>
      <c r="E19" s="38" t="s">
        <v>411</v>
      </c>
      <c r="F19" s="38" t="s">
        <v>413</v>
      </c>
      <c r="G19" s="73" t="s">
        <v>486</v>
      </c>
      <c r="H19" s="128" t="s">
        <v>523</v>
      </c>
      <c r="J19" s="111" t="str">
        <f>J10</f>
        <v>Brabant Beach Combinatie HB1</v>
      </c>
      <c r="K19" s="101">
        <v>8</v>
      </c>
      <c r="L19" s="102">
        <v>24</v>
      </c>
      <c r="M19" s="103">
        <v>11</v>
      </c>
      <c r="N19" s="102">
        <v>27</v>
      </c>
      <c r="O19" s="104">
        <v>0</v>
      </c>
      <c r="P19" s="105">
        <v>2</v>
      </c>
      <c r="Q19" s="101">
        <v>10</v>
      </c>
      <c r="R19" s="102">
        <v>24</v>
      </c>
      <c r="S19" s="103">
        <v>20</v>
      </c>
      <c r="T19" s="102">
        <v>26</v>
      </c>
      <c r="U19" s="104">
        <v>0</v>
      </c>
      <c r="V19" s="105">
        <v>2</v>
      </c>
      <c r="W19" s="101">
        <v>24</v>
      </c>
      <c r="X19" s="102">
        <v>20</v>
      </c>
      <c r="Y19" s="103">
        <v>12</v>
      </c>
      <c r="Z19" s="102">
        <v>23</v>
      </c>
      <c r="AA19" s="104">
        <v>1</v>
      </c>
      <c r="AB19" s="106">
        <v>2</v>
      </c>
      <c r="AC19" s="107">
        <f>SUM(O19+U19+AA19)</f>
        <v>1</v>
      </c>
      <c r="AD19" s="108"/>
      <c r="AE19" s="108">
        <f>SUM(O19+U19+AA19)-(P19+V19+AB19)</f>
        <v>-5</v>
      </c>
      <c r="AF19" s="108">
        <f>SUM(K19-L19)+(M19-N19)+(Q19-R19)+(S19-T19)+(W19-X19)+(Y19-Z19)</f>
        <v>-59</v>
      </c>
      <c r="AG19" s="122">
        <v>4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125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125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125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0.4236111111111111</v>
      </c>
      <c r="C23" s="54" t="s">
        <v>15</v>
      </c>
      <c r="D23" s="54" t="s">
        <v>101</v>
      </c>
      <c r="E23" s="54" t="s">
        <v>414</v>
      </c>
      <c r="F23" s="54" t="s">
        <v>415</v>
      </c>
      <c r="G23" s="72" t="s">
        <v>482</v>
      </c>
      <c r="H23" s="126" t="s">
        <v>521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0.4236111111111111</v>
      </c>
      <c r="C24" s="17" t="s">
        <v>15</v>
      </c>
      <c r="D24" s="17" t="s">
        <v>101</v>
      </c>
      <c r="E24" s="17" t="s">
        <v>416</v>
      </c>
      <c r="F24" s="17" t="s">
        <v>417</v>
      </c>
      <c r="G24" s="63" t="s">
        <v>483</v>
      </c>
      <c r="H24" s="127" t="s">
        <v>523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0.59027777777777801</v>
      </c>
      <c r="C25" s="17" t="s">
        <v>9</v>
      </c>
      <c r="D25" s="17" t="s">
        <v>101</v>
      </c>
      <c r="E25" s="17" t="s">
        <v>415</v>
      </c>
      <c r="F25" s="17" t="s">
        <v>416</v>
      </c>
      <c r="G25" s="63" t="s">
        <v>483</v>
      </c>
      <c r="H25" s="127" t="s">
        <v>522</v>
      </c>
      <c r="J25" s="109" t="str">
        <f>M7</f>
        <v>Fiqas/Aalsmeer HB2</v>
      </c>
      <c r="K25" s="88">
        <v>9</v>
      </c>
      <c r="L25" s="84">
        <v>10</v>
      </c>
      <c r="M25" s="89">
        <v>18</v>
      </c>
      <c r="N25" s="84">
        <v>19</v>
      </c>
      <c r="O25" s="90">
        <v>0</v>
      </c>
      <c r="P25" s="91">
        <v>2</v>
      </c>
      <c r="Q25" s="88">
        <v>28</v>
      </c>
      <c r="R25" s="84">
        <v>18</v>
      </c>
      <c r="S25" s="89">
        <v>22</v>
      </c>
      <c r="T25" s="84">
        <v>20</v>
      </c>
      <c r="U25" s="90">
        <v>2</v>
      </c>
      <c r="V25" s="91">
        <v>0</v>
      </c>
      <c r="W25" s="88">
        <v>19</v>
      </c>
      <c r="X25" s="84">
        <v>20</v>
      </c>
      <c r="Y25" s="89">
        <v>17</v>
      </c>
      <c r="Z25" s="84">
        <v>18</v>
      </c>
      <c r="AA25" s="90">
        <v>0</v>
      </c>
      <c r="AB25" s="92">
        <v>2</v>
      </c>
      <c r="AC25" s="82">
        <f>SUM(O25+U25+AA25)</f>
        <v>2</v>
      </c>
      <c r="AD25" s="83"/>
      <c r="AE25" s="83">
        <f>SUM(O25+U25+AA25)-(P25+V25+AB25)</f>
        <v>-2</v>
      </c>
      <c r="AF25" s="83">
        <f>SUM(K25-L25)+(M25-N25)+(Q25-R25)+(S25-T25)+(W25-X25)+(Y25-Z25)</f>
        <v>8</v>
      </c>
      <c r="AG25" s="80">
        <v>4</v>
      </c>
    </row>
    <row r="26" spans="1:33" ht="15" customHeight="1" x14ac:dyDescent="0.25">
      <c r="A26" s="18" t="s">
        <v>36</v>
      </c>
      <c r="B26" s="62">
        <v>0.61805555555555503</v>
      </c>
      <c r="C26" s="17" t="s">
        <v>35</v>
      </c>
      <c r="D26" s="17" t="s">
        <v>101</v>
      </c>
      <c r="E26" s="17" t="s">
        <v>417</v>
      </c>
      <c r="F26" s="17" t="s">
        <v>414</v>
      </c>
      <c r="G26" s="63" t="s">
        <v>23</v>
      </c>
      <c r="H26" s="127" t="s">
        <v>521</v>
      </c>
      <c r="J26" s="110" t="str">
        <f>M8</f>
        <v>Handbalschool Rijnmond HB1</v>
      </c>
      <c r="K26" s="93">
        <v>10</v>
      </c>
      <c r="L26" s="94">
        <v>9</v>
      </c>
      <c r="M26" s="95">
        <v>19</v>
      </c>
      <c r="N26" s="94">
        <v>18</v>
      </c>
      <c r="O26" s="96">
        <v>2</v>
      </c>
      <c r="P26" s="97">
        <v>0</v>
      </c>
      <c r="Q26" s="93">
        <v>17</v>
      </c>
      <c r="R26" s="94">
        <v>14</v>
      </c>
      <c r="S26" s="95">
        <v>10</v>
      </c>
      <c r="T26" s="94">
        <v>24</v>
      </c>
      <c r="U26" s="96">
        <v>1</v>
      </c>
      <c r="V26" s="97">
        <v>2</v>
      </c>
      <c r="W26" s="93">
        <v>14</v>
      </c>
      <c r="X26" s="94">
        <v>13</v>
      </c>
      <c r="Y26" s="95">
        <v>20</v>
      </c>
      <c r="Z26" s="94">
        <v>24</v>
      </c>
      <c r="AA26" s="96">
        <v>1</v>
      </c>
      <c r="AB26" s="98">
        <v>2</v>
      </c>
      <c r="AC26" s="99">
        <f>SUM(O26+U26+AA26)</f>
        <v>4</v>
      </c>
      <c r="AD26" s="100"/>
      <c r="AE26" s="100">
        <f>SUM(O26+U26+AA26)-(P26+V26+AB26)</f>
        <v>0</v>
      </c>
      <c r="AF26" s="100">
        <f>SUM(K26-L26)+(M26-N26)+(Q26-R26)+(S26-T26)+(W26-X26)+(Y26-Z26)</f>
        <v>-12</v>
      </c>
      <c r="AG26" s="121">
        <v>2</v>
      </c>
    </row>
    <row r="27" spans="1:33" ht="15" customHeight="1" x14ac:dyDescent="0.25">
      <c r="A27" s="18" t="s">
        <v>36</v>
      </c>
      <c r="B27" s="62">
        <v>0.75694444444444398</v>
      </c>
      <c r="C27" s="17" t="s">
        <v>30</v>
      </c>
      <c r="D27" s="17" t="s">
        <v>101</v>
      </c>
      <c r="E27" s="17" t="s">
        <v>414</v>
      </c>
      <c r="F27" s="17" t="s">
        <v>416</v>
      </c>
      <c r="G27" s="63" t="s">
        <v>482</v>
      </c>
      <c r="H27" s="127" t="s">
        <v>521</v>
      </c>
      <c r="J27" s="110" t="str">
        <f>M9</f>
        <v>Olympia '89 HB1</v>
      </c>
      <c r="K27" s="93">
        <v>9</v>
      </c>
      <c r="L27" s="94">
        <v>16</v>
      </c>
      <c r="M27" s="95">
        <v>24</v>
      </c>
      <c r="N27" s="94">
        <v>14</v>
      </c>
      <c r="O27" s="96">
        <v>2</v>
      </c>
      <c r="P27" s="97">
        <v>1</v>
      </c>
      <c r="Q27" s="93">
        <v>14</v>
      </c>
      <c r="R27" s="94">
        <v>17</v>
      </c>
      <c r="S27" s="95">
        <v>24</v>
      </c>
      <c r="T27" s="94">
        <v>10</v>
      </c>
      <c r="U27" s="96">
        <v>2</v>
      </c>
      <c r="V27" s="97">
        <v>1</v>
      </c>
      <c r="W27" s="93">
        <v>20</v>
      </c>
      <c r="X27" s="94">
        <v>19</v>
      </c>
      <c r="Y27" s="95">
        <v>18</v>
      </c>
      <c r="Z27" s="94">
        <v>17</v>
      </c>
      <c r="AA27" s="96">
        <v>2</v>
      </c>
      <c r="AB27" s="98">
        <v>0</v>
      </c>
      <c r="AC27" s="99">
        <f>SUM(O27+U27+AA27)</f>
        <v>6</v>
      </c>
      <c r="AD27" s="100"/>
      <c r="AE27" s="100">
        <f>SUM(O27+U27+AA27)-(P27+V27+AB27)</f>
        <v>4</v>
      </c>
      <c r="AF27" s="100">
        <f>SUM(K27-L27)+(M27-N27)+(Q27-R27)+(S27-T27)+(W27-X27)+(Y27-Z27)</f>
        <v>16</v>
      </c>
      <c r="AG27" s="121">
        <v>1</v>
      </c>
    </row>
    <row r="28" spans="1:33" ht="15" customHeight="1" thickBot="1" x14ac:dyDescent="0.3">
      <c r="A28" s="39" t="s">
        <v>36</v>
      </c>
      <c r="B28" s="66">
        <v>0.75694444444444398</v>
      </c>
      <c r="C28" s="38" t="s">
        <v>30</v>
      </c>
      <c r="D28" s="38" t="s">
        <v>101</v>
      </c>
      <c r="E28" s="38" t="s">
        <v>415</v>
      </c>
      <c r="F28" s="38" t="s">
        <v>417</v>
      </c>
      <c r="G28" s="73" t="s">
        <v>483</v>
      </c>
      <c r="H28" s="128" t="s">
        <v>522</v>
      </c>
      <c r="J28" s="111" t="str">
        <f>M10</f>
        <v>H.V.C. HB1</v>
      </c>
      <c r="K28" s="101">
        <v>16</v>
      </c>
      <c r="L28" s="102">
        <v>9</v>
      </c>
      <c r="M28" s="103">
        <v>14</v>
      </c>
      <c r="N28" s="102">
        <v>24</v>
      </c>
      <c r="O28" s="104">
        <v>1</v>
      </c>
      <c r="P28" s="105">
        <v>2</v>
      </c>
      <c r="Q28" s="101">
        <v>18</v>
      </c>
      <c r="R28" s="102">
        <v>28</v>
      </c>
      <c r="S28" s="103">
        <v>20</v>
      </c>
      <c r="T28" s="102">
        <v>22</v>
      </c>
      <c r="U28" s="104">
        <v>0</v>
      </c>
      <c r="V28" s="105">
        <v>2</v>
      </c>
      <c r="W28" s="101">
        <v>13</v>
      </c>
      <c r="X28" s="102">
        <v>14</v>
      </c>
      <c r="Y28" s="103">
        <v>24</v>
      </c>
      <c r="Z28" s="102">
        <v>20</v>
      </c>
      <c r="AA28" s="104">
        <v>2</v>
      </c>
      <c r="AB28" s="106">
        <v>1</v>
      </c>
      <c r="AC28" s="107">
        <f>SUM(O28+U28+AA28)</f>
        <v>3</v>
      </c>
      <c r="AD28" s="108"/>
      <c r="AE28" s="108">
        <f>SUM(O28+U28+AA28)-(P28+V28+AB28)</f>
        <v>-2</v>
      </c>
      <c r="AF28" s="108">
        <f>SUM(K28-L28)+(M28-N28)+(Q28-R28)+(S28-T28)+(W28-X28)+(Y28-Z28)</f>
        <v>-12</v>
      </c>
      <c r="AG28" s="122">
        <v>3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H29" s="125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125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125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0.5</v>
      </c>
      <c r="C32" s="54" t="s">
        <v>13</v>
      </c>
      <c r="D32" s="54" t="s">
        <v>131</v>
      </c>
      <c r="E32" s="135" t="s">
        <v>412</v>
      </c>
      <c r="F32" s="135" t="s">
        <v>414</v>
      </c>
      <c r="G32" s="72" t="s">
        <v>23</v>
      </c>
      <c r="H32" s="126" t="s">
        <v>524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0.5</v>
      </c>
      <c r="C33" s="117" t="s">
        <v>13</v>
      </c>
      <c r="D33" s="117" t="s">
        <v>133</v>
      </c>
      <c r="E33" s="134" t="s">
        <v>416</v>
      </c>
      <c r="F33" s="134" t="s">
        <v>413</v>
      </c>
      <c r="G33" s="63" t="s">
        <v>482</v>
      </c>
      <c r="H33" s="127" t="s">
        <v>524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0.5</v>
      </c>
      <c r="C34" s="117" t="s">
        <v>13</v>
      </c>
      <c r="D34" s="117" t="s">
        <v>135</v>
      </c>
      <c r="E34" s="134" t="s">
        <v>411</v>
      </c>
      <c r="F34" s="143" t="s">
        <v>417</v>
      </c>
      <c r="G34" s="63" t="s">
        <v>486</v>
      </c>
      <c r="H34" s="127" t="s">
        <v>524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0.5</v>
      </c>
      <c r="C35" s="119" t="s">
        <v>13</v>
      </c>
      <c r="D35" s="119" t="s">
        <v>137</v>
      </c>
      <c r="E35" s="136" t="s">
        <v>415</v>
      </c>
      <c r="F35" s="136" t="s">
        <v>410</v>
      </c>
      <c r="G35" s="73" t="s">
        <v>483</v>
      </c>
      <c r="H35" s="128" t="s">
        <v>523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1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125"/>
      <c r="J37" s="114" t="s">
        <v>505</v>
      </c>
      <c r="K37" s="165" t="s">
        <v>412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125"/>
      <c r="J38" s="116" t="s">
        <v>506</v>
      </c>
      <c r="K38" s="158" t="s">
        <v>411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0.61111111111111105</v>
      </c>
      <c r="C39" s="54" t="s">
        <v>9</v>
      </c>
      <c r="D39" s="54" t="s">
        <v>222</v>
      </c>
      <c r="E39" s="135" t="s">
        <v>412</v>
      </c>
      <c r="F39" s="136" t="s">
        <v>415</v>
      </c>
      <c r="G39" s="72" t="s">
        <v>24</v>
      </c>
      <c r="H39" s="126" t="s">
        <v>524</v>
      </c>
      <c r="J39" s="116" t="s">
        <v>507</v>
      </c>
      <c r="K39" s="158" t="s">
        <v>416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0.61111111111111105</v>
      </c>
      <c r="C40" s="38" t="s">
        <v>9</v>
      </c>
      <c r="D40" s="38" t="s">
        <v>224</v>
      </c>
      <c r="E40" s="134" t="s">
        <v>416</v>
      </c>
      <c r="F40" s="134" t="s">
        <v>411</v>
      </c>
      <c r="G40" s="73" t="s">
        <v>484</v>
      </c>
      <c r="H40" s="128" t="s">
        <v>521</v>
      </c>
      <c r="J40" s="116" t="s">
        <v>508</v>
      </c>
      <c r="K40" s="158" t="s">
        <v>415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125"/>
      <c r="J41" s="116" t="s">
        <v>509</v>
      </c>
      <c r="K41" s="158" t="s">
        <v>410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125"/>
      <c r="J42" s="116" t="s">
        <v>510</v>
      </c>
      <c r="K42" s="158" t="s">
        <v>413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125"/>
      <c r="J43" s="116" t="s">
        <v>511</v>
      </c>
      <c r="K43" s="158" t="s">
        <v>414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0.58333333333333304</v>
      </c>
      <c r="C44" s="54" t="s">
        <v>10</v>
      </c>
      <c r="D44" s="54" t="s">
        <v>234</v>
      </c>
      <c r="E44" s="135" t="s">
        <v>414</v>
      </c>
      <c r="F44" s="136" t="s">
        <v>410</v>
      </c>
      <c r="G44" s="72" t="s">
        <v>481</v>
      </c>
      <c r="H44" s="126" t="s">
        <v>522</v>
      </c>
      <c r="J44" s="118" t="s">
        <v>512</v>
      </c>
      <c r="K44" s="160" t="s">
        <v>417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0.58333333333333304</v>
      </c>
      <c r="C45" s="38" t="s">
        <v>10</v>
      </c>
      <c r="D45" s="38" t="s">
        <v>236</v>
      </c>
      <c r="E45" s="134" t="s">
        <v>413</v>
      </c>
      <c r="F45" s="143" t="s">
        <v>417</v>
      </c>
      <c r="G45" s="73" t="s">
        <v>485</v>
      </c>
      <c r="H45" s="128" t="s">
        <v>524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125"/>
      <c r="J46" s="85" t="s">
        <v>520</v>
      </c>
      <c r="K46" s="158" t="s">
        <v>410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9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125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125"/>
    </row>
    <row r="49" spans="1:8" s="46" customFormat="1" ht="15" customHeight="1" x14ac:dyDescent="0.25">
      <c r="A49" s="74" t="s">
        <v>25</v>
      </c>
      <c r="B49" s="75">
        <v>0.72222222222222221</v>
      </c>
      <c r="C49" s="65" t="s">
        <v>2</v>
      </c>
      <c r="D49" s="65" t="s">
        <v>320</v>
      </c>
      <c r="E49" s="135" t="s">
        <v>412</v>
      </c>
      <c r="F49" s="134" t="s">
        <v>411</v>
      </c>
      <c r="G49" s="76" t="s">
        <v>23</v>
      </c>
      <c r="H49" s="129" t="s">
        <v>524</v>
      </c>
    </row>
    <row r="50" spans="1:8" ht="15" customHeight="1" thickBot="1" x14ac:dyDescent="0.3">
      <c r="A50" s="18" t="s">
        <v>25</v>
      </c>
      <c r="B50" s="62">
        <v>0.72222222222222221</v>
      </c>
      <c r="C50" s="17" t="s">
        <v>2</v>
      </c>
      <c r="D50" s="17" t="s">
        <v>385</v>
      </c>
      <c r="E50" s="136" t="s">
        <v>415</v>
      </c>
      <c r="F50" s="134" t="s">
        <v>416</v>
      </c>
      <c r="G50" s="63" t="s">
        <v>482</v>
      </c>
      <c r="H50" s="127" t="s">
        <v>521</v>
      </c>
    </row>
    <row r="51" spans="1:8" ht="15" customHeight="1" thickBot="1" x14ac:dyDescent="0.3">
      <c r="A51" s="18" t="s">
        <v>25</v>
      </c>
      <c r="B51" s="62">
        <v>0.72222222222222221</v>
      </c>
      <c r="C51" s="17" t="s">
        <v>2</v>
      </c>
      <c r="D51" s="17" t="s">
        <v>388</v>
      </c>
      <c r="E51" s="136" t="s">
        <v>410</v>
      </c>
      <c r="F51" s="134" t="s">
        <v>413</v>
      </c>
      <c r="G51" s="63" t="s">
        <v>486</v>
      </c>
      <c r="H51" s="127" t="s">
        <v>524</v>
      </c>
    </row>
    <row r="52" spans="1:8" ht="15" customHeight="1" thickBot="1" x14ac:dyDescent="0.3">
      <c r="A52" s="39" t="s">
        <v>25</v>
      </c>
      <c r="B52" s="66">
        <v>0.72222222222222221</v>
      </c>
      <c r="C52" s="38" t="s">
        <v>2</v>
      </c>
      <c r="D52" s="38" t="s">
        <v>391</v>
      </c>
      <c r="E52" s="135" t="s">
        <v>414</v>
      </c>
      <c r="F52" s="143" t="s">
        <v>417</v>
      </c>
      <c r="G52" s="73" t="s">
        <v>483</v>
      </c>
      <c r="H52" s="128" t="s">
        <v>523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6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D28" zoomScale="80" zoomScaleNormal="80" workbookViewId="0">
      <selection activeCell="J35" sqref="J35:V46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130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492</v>
      </c>
      <c r="B3" s="9"/>
      <c r="C3" s="9"/>
      <c r="D3" s="9"/>
      <c r="E3" s="9"/>
      <c r="F3" s="9"/>
      <c r="G3" s="9"/>
      <c r="J3" s="45" t="s">
        <v>492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61" t="s">
        <v>442</v>
      </c>
      <c r="C7" s="9"/>
      <c r="D7" s="61" t="s">
        <v>446</v>
      </c>
      <c r="E7" s="9"/>
      <c r="F7" s="9"/>
      <c r="G7" s="9"/>
      <c r="J7" s="61" t="s">
        <v>442</v>
      </c>
      <c r="L7" s="9"/>
      <c r="M7" s="61" t="s">
        <v>446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61" t="s">
        <v>443</v>
      </c>
      <c r="C8" s="9"/>
      <c r="D8" s="61" t="s">
        <v>447</v>
      </c>
      <c r="E8" s="9"/>
      <c r="F8" s="9"/>
      <c r="G8" s="9"/>
      <c r="J8" s="61" t="s">
        <v>443</v>
      </c>
      <c r="L8" s="9"/>
      <c r="M8" s="61" t="s">
        <v>447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61" t="s">
        <v>444</v>
      </c>
      <c r="C9" s="9"/>
      <c r="D9" s="61" t="s">
        <v>448</v>
      </c>
      <c r="E9" s="9"/>
      <c r="F9" s="9"/>
      <c r="G9" s="9"/>
      <c r="J9" s="61" t="s">
        <v>444</v>
      </c>
      <c r="L9" s="9"/>
      <c r="M9" s="61" t="s">
        <v>448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61" t="s">
        <v>445</v>
      </c>
      <c r="C10" s="9"/>
      <c r="D10" s="61" t="s">
        <v>449</v>
      </c>
      <c r="E10" s="9"/>
      <c r="F10" s="9"/>
      <c r="G10" s="9"/>
      <c r="J10" s="61" t="s">
        <v>445</v>
      </c>
      <c r="L10" s="9"/>
      <c r="M10" s="61" t="s">
        <v>449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0.53472222222222199</v>
      </c>
      <c r="C14" s="54" t="s">
        <v>11</v>
      </c>
      <c r="D14" s="54" t="s">
        <v>94</v>
      </c>
      <c r="E14" s="54" t="s">
        <v>442</v>
      </c>
      <c r="F14" s="54" t="s">
        <v>443</v>
      </c>
      <c r="G14" s="72" t="s">
        <v>24</v>
      </c>
      <c r="H14" s="126" t="s">
        <v>523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0.5625</v>
      </c>
      <c r="C15" s="17" t="s">
        <v>10</v>
      </c>
      <c r="D15" s="17" t="s">
        <v>94</v>
      </c>
      <c r="E15" s="17" t="s">
        <v>444</v>
      </c>
      <c r="F15" s="17" t="s">
        <v>445</v>
      </c>
      <c r="G15" s="63" t="s">
        <v>485</v>
      </c>
      <c r="H15" s="127" t="s">
        <v>524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0.67361111111111105</v>
      </c>
      <c r="C16" s="17" t="s">
        <v>33</v>
      </c>
      <c r="D16" s="17" t="s">
        <v>94</v>
      </c>
      <c r="E16" s="17" t="s">
        <v>443</v>
      </c>
      <c r="F16" s="17" t="s">
        <v>444</v>
      </c>
      <c r="G16" s="63" t="s">
        <v>482</v>
      </c>
      <c r="H16" s="127" t="s">
        <v>521</v>
      </c>
      <c r="J16" s="109" t="str">
        <f>J7</f>
        <v>SV Voorwaarts DA1</v>
      </c>
      <c r="K16" s="88">
        <v>26</v>
      </c>
      <c r="L16" s="84">
        <v>15</v>
      </c>
      <c r="M16" s="89">
        <v>18</v>
      </c>
      <c r="N16" s="84">
        <v>24</v>
      </c>
      <c r="O16" s="90">
        <v>2</v>
      </c>
      <c r="P16" s="91">
        <v>1</v>
      </c>
      <c r="Q16" s="88">
        <v>23</v>
      </c>
      <c r="R16" s="84">
        <v>19</v>
      </c>
      <c r="S16" s="89">
        <v>24</v>
      </c>
      <c r="T16" s="84">
        <v>21</v>
      </c>
      <c r="U16" s="90">
        <v>2</v>
      </c>
      <c r="V16" s="91">
        <v>0</v>
      </c>
      <c r="W16" s="88">
        <v>19</v>
      </c>
      <c r="X16" s="84">
        <v>26</v>
      </c>
      <c r="Y16" s="89">
        <v>20</v>
      </c>
      <c r="Z16" s="84">
        <v>26</v>
      </c>
      <c r="AA16" s="90">
        <v>0</v>
      </c>
      <c r="AB16" s="92">
        <v>2</v>
      </c>
      <c r="AC16" s="82">
        <f>SUM(O16+U16+AA16)</f>
        <v>4</v>
      </c>
      <c r="AD16" s="83"/>
      <c r="AE16" s="83">
        <f>SUM(O16+U16+AA16)-(P16+V16+AB16)</f>
        <v>1</v>
      </c>
      <c r="AF16" s="83">
        <f>SUM(K16-L16)+(M16-N16)+(Q16-R16)+(S16-T16)+(W16-X16)+(Y16-Z16)</f>
        <v>-1</v>
      </c>
      <c r="AG16" s="80">
        <v>2</v>
      </c>
    </row>
    <row r="17" spans="1:33" ht="15" customHeight="1" x14ac:dyDescent="0.25">
      <c r="A17" s="18" t="s">
        <v>36</v>
      </c>
      <c r="B17" s="62">
        <v>0.67361111111111105</v>
      </c>
      <c r="C17" s="17" t="s">
        <v>33</v>
      </c>
      <c r="D17" s="17" t="s">
        <v>94</v>
      </c>
      <c r="E17" s="17" t="s">
        <v>445</v>
      </c>
      <c r="F17" s="17" t="s">
        <v>442</v>
      </c>
      <c r="G17" s="63" t="s">
        <v>483</v>
      </c>
      <c r="H17" s="127" t="s">
        <v>521</v>
      </c>
      <c r="J17" s="110" t="str">
        <f>J8</f>
        <v>NEA DA1</v>
      </c>
      <c r="K17" s="93">
        <v>15</v>
      </c>
      <c r="L17" s="94">
        <v>26</v>
      </c>
      <c r="M17" s="95">
        <v>24</v>
      </c>
      <c r="N17" s="94">
        <v>18</v>
      </c>
      <c r="O17" s="96">
        <v>1</v>
      </c>
      <c r="P17" s="97">
        <v>2</v>
      </c>
      <c r="Q17" s="93">
        <v>20</v>
      </c>
      <c r="R17" s="94">
        <v>28</v>
      </c>
      <c r="S17" s="95">
        <v>16</v>
      </c>
      <c r="T17" s="94">
        <v>21</v>
      </c>
      <c r="U17" s="96">
        <v>0</v>
      </c>
      <c r="V17" s="97">
        <v>2</v>
      </c>
      <c r="W17" s="93">
        <v>25</v>
      </c>
      <c r="X17" s="94">
        <v>12</v>
      </c>
      <c r="Y17" s="95">
        <v>24</v>
      </c>
      <c r="Z17" s="94">
        <v>23</v>
      </c>
      <c r="AA17" s="96">
        <v>2</v>
      </c>
      <c r="AB17" s="98">
        <v>0</v>
      </c>
      <c r="AC17" s="99">
        <f>SUM(O17+U17+AA17)</f>
        <v>3</v>
      </c>
      <c r="AD17" s="100"/>
      <c r="AE17" s="100">
        <f>SUM(O17+U17+AA17)-(P17+V17+AB17)</f>
        <v>-1</v>
      </c>
      <c r="AF17" s="100">
        <f>SUM(K17-L17)+(M17-N17)+(Q17-R17)+(S17-T17)+(W17-X17)+(Y17-Z17)</f>
        <v>-4</v>
      </c>
      <c r="AG17" s="121">
        <v>3</v>
      </c>
    </row>
    <row r="18" spans="1:33" ht="15" customHeight="1" x14ac:dyDescent="0.25">
      <c r="A18" s="18" t="s">
        <v>36</v>
      </c>
      <c r="B18" s="62">
        <v>0.84027777777777801</v>
      </c>
      <c r="C18" s="17" t="s">
        <v>27</v>
      </c>
      <c r="D18" s="17" t="s">
        <v>94</v>
      </c>
      <c r="E18" s="17" t="s">
        <v>442</v>
      </c>
      <c r="F18" s="17" t="s">
        <v>444</v>
      </c>
      <c r="G18" s="63" t="s">
        <v>24</v>
      </c>
      <c r="H18" s="127" t="s">
        <v>521</v>
      </c>
      <c r="J18" s="110" t="str">
        <f>J9</f>
        <v>Amsterdam Beach Handball DA1</v>
      </c>
      <c r="K18" s="93">
        <v>27</v>
      </c>
      <c r="L18" s="94">
        <v>12</v>
      </c>
      <c r="M18" s="95">
        <v>18</v>
      </c>
      <c r="N18" s="94">
        <v>13</v>
      </c>
      <c r="O18" s="96">
        <v>2</v>
      </c>
      <c r="P18" s="97">
        <v>0</v>
      </c>
      <c r="Q18" s="93">
        <v>28</v>
      </c>
      <c r="R18" s="94">
        <v>20</v>
      </c>
      <c r="S18" s="95">
        <v>21</v>
      </c>
      <c r="T18" s="94">
        <v>16</v>
      </c>
      <c r="U18" s="96">
        <v>2</v>
      </c>
      <c r="V18" s="97">
        <v>0</v>
      </c>
      <c r="W18" s="93">
        <v>26</v>
      </c>
      <c r="X18" s="94">
        <v>19</v>
      </c>
      <c r="Y18" s="95">
        <v>26</v>
      </c>
      <c r="Z18" s="94">
        <v>20</v>
      </c>
      <c r="AA18" s="96">
        <v>2</v>
      </c>
      <c r="AB18" s="98">
        <v>0</v>
      </c>
      <c r="AC18" s="99">
        <f>SUM(O18+U18+AA18)</f>
        <v>6</v>
      </c>
      <c r="AD18" s="100"/>
      <c r="AE18" s="100">
        <f>SUM(O18+U18+AA18)-(P18+V18+AB18)</f>
        <v>6</v>
      </c>
      <c r="AF18" s="100">
        <f>SUM(K18-L18)+(M18-N18)+(Q18-R18)+(S18-T18)+(W18-X18)+(Y18-Z18)</f>
        <v>46</v>
      </c>
      <c r="AG18" s="121">
        <v>1</v>
      </c>
    </row>
    <row r="19" spans="1:33" ht="15" customHeight="1" thickBot="1" x14ac:dyDescent="0.3">
      <c r="A19" s="39" t="s">
        <v>36</v>
      </c>
      <c r="B19" s="66">
        <v>0.84027777777777801</v>
      </c>
      <c r="C19" s="38" t="s">
        <v>27</v>
      </c>
      <c r="D19" s="38" t="s">
        <v>94</v>
      </c>
      <c r="E19" s="38" t="s">
        <v>443</v>
      </c>
      <c r="F19" s="38" t="s">
        <v>445</v>
      </c>
      <c r="G19" s="73" t="s">
        <v>481</v>
      </c>
      <c r="H19" s="128" t="s">
        <v>524</v>
      </c>
      <c r="J19" s="111" t="str">
        <f>J10</f>
        <v>OHC '01 DA1</v>
      </c>
      <c r="K19" s="101">
        <v>12</v>
      </c>
      <c r="L19" s="102">
        <v>27</v>
      </c>
      <c r="M19" s="103">
        <v>13</v>
      </c>
      <c r="N19" s="102">
        <v>18</v>
      </c>
      <c r="O19" s="104">
        <v>0</v>
      </c>
      <c r="P19" s="105">
        <v>2</v>
      </c>
      <c r="Q19" s="101">
        <v>19</v>
      </c>
      <c r="R19" s="102">
        <v>23</v>
      </c>
      <c r="S19" s="103">
        <v>21</v>
      </c>
      <c r="T19" s="102">
        <v>24</v>
      </c>
      <c r="U19" s="104">
        <v>0</v>
      </c>
      <c r="V19" s="105">
        <v>2</v>
      </c>
      <c r="W19" s="101">
        <v>12</v>
      </c>
      <c r="X19" s="102">
        <v>25</v>
      </c>
      <c r="Y19" s="103">
        <v>23</v>
      </c>
      <c r="Z19" s="102">
        <v>24</v>
      </c>
      <c r="AA19" s="104">
        <v>0</v>
      </c>
      <c r="AB19" s="106">
        <v>2</v>
      </c>
      <c r="AC19" s="107">
        <f>SUM(O19+U19+AA19)</f>
        <v>0</v>
      </c>
      <c r="AD19" s="108"/>
      <c r="AE19" s="108">
        <f>SUM(O19+U19+AA19)-(P19+V19+AB19)</f>
        <v>-6</v>
      </c>
      <c r="AF19" s="108">
        <f>SUM(K19-L19)+(M19-N19)+(Q19-R19)+(S19-T19)+(W19-X19)+(Y19-Z19)</f>
        <v>-41</v>
      </c>
      <c r="AG19" s="122">
        <v>4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125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125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125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0.53472222222222199</v>
      </c>
      <c r="C23" s="54" t="s">
        <v>11</v>
      </c>
      <c r="D23" s="54" t="s">
        <v>95</v>
      </c>
      <c r="E23" s="54" t="s">
        <v>446</v>
      </c>
      <c r="F23" s="54" t="s">
        <v>447</v>
      </c>
      <c r="G23" s="72" t="s">
        <v>481</v>
      </c>
      <c r="H23" s="126" t="s">
        <v>524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0.5625</v>
      </c>
      <c r="C24" s="17" t="s">
        <v>10</v>
      </c>
      <c r="D24" s="17" t="s">
        <v>95</v>
      </c>
      <c r="E24" s="17" t="s">
        <v>448</v>
      </c>
      <c r="F24" s="17" t="s">
        <v>449</v>
      </c>
      <c r="G24" s="63" t="s">
        <v>484</v>
      </c>
      <c r="H24" s="127" t="s">
        <v>524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0.67361111111111105</v>
      </c>
      <c r="C25" s="17" t="s">
        <v>33</v>
      </c>
      <c r="D25" s="17" t="s">
        <v>95</v>
      </c>
      <c r="E25" s="17" t="s">
        <v>447</v>
      </c>
      <c r="F25" s="17" t="s">
        <v>448</v>
      </c>
      <c r="G25" s="63" t="s">
        <v>23</v>
      </c>
      <c r="H25" s="127" t="s">
        <v>521</v>
      </c>
      <c r="J25" s="109" t="str">
        <f>M7</f>
        <v>Maedilon/VZV DA1</v>
      </c>
      <c r="K25" s="88">
        <v>24</v>
      </c>
      <c r="L25" s="84">
        <v>5</v>
      </c>
      <c r="M25" s="89">
        <v>24</v>
      </c>
      <c r="N25" s="84">
        <v>19</v>
      </c>
      <c r="O25" s="90">
        <v>2</v>
      </c>
      <c r="P25" s="91">
        <v>0</v>
      </c>
      <c r="Q25" s="88">
        <v>21</v>
      </c>
      <c r="R25" s="84">
        <v>8</v>
      </c>
      <c r="S25" s="89">
        <v>22</v>
      </c>
      <c r="T25" s="84">
        <v>16</v>
      </c>
      <c r="U25" s="90">
        <v>2</v>
      </c>
      <c r="V25" s="91">
        <v>0</v>
      </c>
      <c r="W25" s="88">
        <v>14</v>
      </c>
      <c r="X25" s="84">
        <v>4</v>
      </c>
      <c r="Y25" s="89">
        <v>20</v>
      </c>
      <c r="Z25" s="84">
        <v>4</v>
      </c>
      <c r="AA25" s="90">
        <v>2</v>
      </c>
      <c r="AB25" s="92">
        <v>0</v>
      </c>
      <c r="AC25" s="82">
        <f>SUM(O25+U25+AA25)</f>
        <v>6</v>
      </c>
      <c r="AD25" s="83"/>
      <c r="AE25" s="83">
        <f>SUM(O25+U25+AA25)-(P25+V25+AB25)</f>
        <v>6</v>
      </c>
      <c r="AF25" s="83">
        <f>SUM(K25-L25)+(M25-N25)+(Q25-R25)+(S25-T25)+(W25-X25)+(Y25-Z25)</f>
        <v>69</v>
      </c>
      <c r="AG25" s="80">
        <v>1</v>
      </c>
    </row>
    <row r="26" spans="1:33" ht="15" customHeight="1" x14ac:dyDescent="0.25">
      <c r="A26" s="18" t="s">
        <v>36</v>
      </c>
      <c r="B26" s="62">
        <v>0.67361111111111105</v>
      </c>
      <c r="C26" s="17" t="s">
        <v>33</v>
      </c>
      <c r="D26" s="17" t="s">
        <v>95</v>
      </c>
      <c r="E26" s="17" t="s">
        <v>449</v>
      </c>
      <c r="F26" s="17" t="s">
        <v>446</v>
      </c>
      <c r="G26" s="63" t="s">
        <v>486</v>
      </c>
      <c r="H26" s="127" t="s">
        <v>521</v>
      </c>
      <c r="J26" s="110" t="str">
        <f>M8</f>
        <v>Borhave DA1</v>
      </c>
      <c r="K26" s="93">
        <v>5</v>
      </c>
      <c r="L26" s="94">
        <v>24</v>
      </c>
      <c r="M26" s="95">
        <v>19</v>
      </c>
      <c r="N26" s="94">
        <v>24</v>
      </c>
      <c r="O26" s="96">
        <v>0</v>
      </c>
      <c r="P26" s="97">
        <v>2</v>
      </c>
      <c r="Q26" s="93">
        <v>11</v>
      </c>
      <c r="R26" s="94">
        <v>14</v>
      </c>
      <c r="S26" s="95">
        <v>16</v>
      </c>
      <c r="T26" s="94">
        <v>21</v>
      </c>
      <c r="U26" s="96">
        <v>0</v>
      </c>
      <c r="V26" s="97">
        <v>2</v>
      </c>
      <c r="W26" s="93">
        <v>20</v>
      </c>
      <c r="X26" s="94">
        <v>18</v>
      </c>
      <c r="Y26" s="95">
        <v>12</v>
      </c>
      <c r="Z26" s="94">
        <v>20</v>
      </c>
      <c r="AA26" s="96">
        <v>2</v>
      </c>
      <c r="AB26" s="98">
        <v>1</v>
      </c>
      <c r="AC26" s="99">
        <f>SUM(O26+U26+AA26)</f>
        <v>2</v>
      </c>
      <c r="AD26" s="100"/>
      <c r="AE26" s="100">
        <f>SUM(O26+U26+AA26)-(P26+V26+AB26)</f>
        <v>-3</v>
      </c>
      <c r="AF26" s="100">
        <f>SUM(K26-L26)+(M26-N26)+(Q26-R26)+(S26-T26)+(W26-X26)+(Y26-Z26)</f>
        <v>-38</v>
      </c>
      <c r="AG26" s="121">
        <v>3</v>
      </c>
    </row>
    <row r="27" spans="1:33" ht="15" customHeight="1" x14ac:dyDescent="0.25">
      <c r="A27" s="18" t="s">
        <v>36</v>
      </c>
      <c r="B27" s="62">
        <v>0.84027777777777801</v>
      </c>
      <c r="C27" s="17" t="s">
        <v>27</v>
      </c>
      <c r="D27" s="17" t="s">
        <v>95</v>
      </c>
      <c r="E27" s="17" t="s">
        <v>446</v>
      </c>
      <c r="F27" s="17" t="s">
        <v>448</v>
      </c>
      <c r="G27" s="63" t="s">
        <v>484</v>
      </c>
      <c r="H27" s="127" t="s">
        <v>524</v>
      </c>
      <c r="J27" s="110" t="str">
        <f>M9</f>
        <v>Jumbo Niedorp DA1</v>
      </c>
      <c r="K27" s="93">
        <v>12</v>
      </c>
      <c r="L27" s="94">
        <v>10</v>
      </c>
      <c r="M27" s="95">
        <v>20</v>
      </c>
      <c r="N27" s="94">
        <v>16</v>
      </c>
      <c r="O27" s="96">
        <v>2</v>
      </c>
      <c r="P27" s="97">
        <v>0</v>
      </c>
      <c r="Q27" s="93">
        <v>14</v>
      </c>
      <c r="R27" s="94">
        <v>11</v>
      </c>
      <c r="S27" s="95">
        <v>21</v>
      </c>
      <c r="T27" s="94">
        <v>16</v>
      </c>
      <c r="U27" s="96">
        <v>2</v>
      </c>
      <c r="V27" s="97">
        <v>0</v>
      </c>
      <c r="W27" s="93">
        <v>4</v>
      </c>
      <c r="X27" s="94">
        <v>14</v>
      </c>
      <c r="Y27" s="95">
        <v>4</v>
      </c>
      <c r="Z27" s="94">
        <v>20</v>
      </c>
      <c r="AA27" s="96">
        <v>0</v>
      </c>
      <c r="AB27" s="98">
        <v>2</v>
      </c>
      <c r="AC27" s="99">
        <f>SUM(O27+U27+AA27)</f>
        <v>4</v>
      </c>
      <c r="AD27" s="100"/>
      <c r="AE27" s="100">
        <f>SUM(O27+U27+AA27)-(P27+V27+AB27)</f>
        <v>2</v>
      </c>
      <c r="AF27" s="100">
        <f>SUM(K27-L27)+(M27-N27)+(Q27-R27)+(S27-T27)+(W27-X27)+(Y27-Z27)</f>
        <v>-12</v>
      </c>
      <c r="AG27" s="121">
        <v>2</v>
      </c>
    </row>
    <row r="28" spans="1:33" ht="15" customHeight="1" thickBot="1" x14ac:dyDescent="0.3">
      <c r="A28" s="39" t="s">
        <v>36</v>
      </c>
      <c r="B28" s="66">
        <v>0.84027777777777801</v>
      </c>
      <c r="C28" s="38" t="s">
        <v>27</v>
      </c>
      <c r="D28" s="38" t="s">
        <v>95</v>
      </c>
      <c r="E28" s="38" t="s">
        <v>447</v>
      </c>
      <c r="F28" s="38" t="s">
        <v>449</v>
      </c>
      <c r="G28" s="73" t="s">
        <v>485</v>
      </c>
      <c r="H28" s="128" t="s">
        <v>523</v>
      </c>
      <c r="J28" s="111" t="str">
        <f>M10</f>
        <v>DSS DA1</v>
      </c>
      <c r="K28" s="101">
        <v>10</v>
      </c>
      <c r="L28" s="102">
        <v>12</v>
      </c>
      <c r="M28" s="103">
        <v>16</v>
      </c>
      <c r="N28" s="102">
        <v>20</v>
      </c>
      <c r="O28" s="104">
        <v>0</v>
      </c>
      <c r="P28" s="105">
        <v>2</v>
      </c>
      <c r="Q28" s="101">
        <v>8</v>
      </c>
      <c r="R28" s="102">
        <v>21</v>
      </c>
      <c r="S28" s="103">
        <v>16</v>
      </c>
      <c r="T28" s="102">
        <v>22</v>
      </c>
      <c r="U28" s="104">
        <v>0</v>
      </c>
      <c r="V28" s="105">
        <v>2</v>
      </c>
      <c r="W28" s="101">
        <v>18</v>
      </c>
      <c r="X28" s="102">
        <v>20</v>
      </c>
      <c r="Y28" s="103">
        <v>20</v>
      </c>
      <c r="Z28" s="102">
        <v>12</v>
      </c>
      <c r="AA28" s="104">
        <v>1</v>
      </c>
      <c r="AB28" s="106">
        <v>2</v>
      </c>
      <c r="AC28" s="107">
        <f>SUM(O28+U28+AA28)</f>
        <v>1</v>
      </c>
      <c r="AD28" s="108"/>
      <c r="AE28" s="108">
        <f>SUM(O28+U28+AA28)-(P28+V28+AB28)</f>
        <v>-5</v>
      </c>
      <c r="AF28" s="108">
        <f>SUM(K28-L28)+(M28-N28)+(Q28-R28)+(S28-T28)+(W28-X28)+(Y28-Z28)</f>
        <v>-19</v>
      </c>
      <c r="AG28" s="122">
        <v>4</v>
      </c>
    </row>
    <row r="29" spans="1:33" ht="15" customHeight="1" x14ac:dyDescent="0.25">
      <c r="A29" s="9"/>
      <c r="B29" s="9"/>
      <c r="C29" s="9"/>
      <c r="D29" s="9"/>
      <c r="E29" s="9"/>
      <c r="F29" s="9"/>
      <c r="G29" s="9"/>
      <c r="H29" s="125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125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125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0.44444444444444442</v>
      </c>
      <c r="C32" s="54" t="s">
        <v>15</v>
      </c>
      <c r="D32" s="54" t="s">
        <v>115</v>
      </c>
      <c r="E32" s="135" t="s">
        <v>444</v>
      </c>
      <c r="F32" s="135" t="s">
        <v>449</v>
      </c>
      <c r="G32" s="72" t="s">
        <v>23</v>
      </c>
      <c r="H32" s="126" t="s">
        <v>524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0.44444444444444442</v>
      </c>
      <c r="C33" s="123" t="s">
        <v>15</v>
      </c>
      <c r="D33" s="123" t="s">
        <v>117</v>
      </c>
      <c r="E33" s="134" t="s">
        <v>446</v>
      </c>
      <c r="F33" s="134" t="s">
        <v>445</v>
      </c>
      <c r="G33" s="63" t="s">
        <v>482</v>
      </c>
      <c r="H33" s="127" t="s">
        <v>524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0.44444444444444442</v>
      </c>
      <c r="C34" s="123" t="s">
        <v>15</v>
      </c>
      <c r="D34" s="123" t="s">
        <v>119</v>
      </c>
      <c r="E34" s="134" t="s">
        <v>442</v>
      </c>
      <c r="F34" s="134" t="s">
        <v>447</v>
      </c>
      <c r="G34" s="63" t="s">
        <v>486</v>
      </c>
      <c r="H34" s="127" t="s">
        <v>524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0.44444444444444442</v>
      </c>
      <c r="C35" s="124" t="s">
        <v>15</v>
      </c>
      <c r="D35" s="124" t="s">
        <v>121</v>
      </c>
      <c r="E35" s="136" t="s">
        <v>448</v>
      </c>
      <c r="F35" s="136" t="s">
        <v>443</v>
      </c>
      <c r="G35" s="73" t="s">
        <v>483</v>
      </c>
      <c r="H35" s="128" t="s">
        <v>522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1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125"/>
      <c r="J37" s="114" t="s">
        <v>505</v>
      </c>
      <c r="K37" s="165" t="s">
        <v>446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125"/>
      <c r="J38" s="116" t="s">
        <v>506</v>
      </c>
      <c r="K38" s="158" t="s">
        <v>444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0.55555555555555602</v>
      </c>
      <c r="C39" s="54" t="s">
        <v>11</v>
      </c>
      <c r="D39" s="54" t="s">
        <v>214</v>
      </c>
      <c r="E39" s="135" t="s">
        <v>444</v>
      </c>
      <c r="F39" s="168" t="s">
        <v>443</v>
      </c>
      <c r="G39" s="72" t="s">
        <v>24</v>
      </c>
      <c r="H39" s="126" t="s">
        <v>524</v>
      </c>
      <c r="J39" s="116" t="s">
        <v>507</v>
      </c>
      <c r="K39" s="158" t="s">
        <v>442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0.55555555555555602</v>
      </c>
      <c r="C40" s="124" t="s">
        <v>11</v>
      </c>
      <c r="D40" s="124" t="s">
        <v>216</v>
      </c>
      <c r="E40" s="136" t="s">
        <v>446</v>
      </c>
      <c r="F40" s="136" t="s">
        <v>442</v>
      </c>
      <c r="G40" s="73" t="s">
        <v>484</v>
      </c>
      <c r="H40" s="128" t="s">
        <v>524</v>
      </c>
      <c r="J40" s="116" t="s">
        <v>508</v>
      </c>
      <c r="K40" s="158" t="s">
        <v>443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125"/>
      <c r="J41" s="116" t="s">
        <v>509</v>
      </c>
      <c r="K41" s="158" t="s">
        <v>449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125"/>
      <c r="J42" s="116" t="s">
        <v>510</v>
      </c>
      <c r="K42" s="158" t="s">
        <v>445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125"/>
      <c r="J43" s="116" t="s">
        <v>511</v>
      </c>
      <c r="K43" s="158" t="s">
        <v>447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0.52777777777777801</v>
      </c>
      <c r="C44" s="54" t="s">
        <v>12</v>
      </c>
      <c r="D44" s="54" t="s">
        <v>226</v>
      </c>
      <c r="E44" s="135" t="s">
        <v>449</v>
      </c>
      <c r="F44" s="168" t="s">
        <v>448</v>
      </c>
      <c r="G44" s="72" t="s">
        <v>481</v>
      </c>
      <c r="H44" s="126" t="s">
        <v>524</v>
      </c>
      <c r="J44" s="118" t="s">
        <v>512</v>
      </c>
      <c r="K44" s="160" t="s">
        <v>448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0.52777777777777801</v>
      </c>
      <c r="C45" s="124" t="s">
        <v>12</v>
      </c>
      <c r="D45" s="124" t="s">
        <v>228</v>
      </c>
      <c r="E45" s="136" t="s">
        <v>445</v>
      </c>
      <c r="F45" s="136" t="s">
        <v>447</v>
      </c>
      <c r="G45" s="73" t="s">
        <v>485</v>
      </c>
      <c r="H45" s="128" t="s">
        <v>524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125"/>
      <c r="J46" s="85" t="s">
        <v>520</v>
      </c>
      <c r="K46" s="158" t="s">
        <v>445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9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125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125"/>
    </row>
    <row r="49" spans="1:8" s="46" customFormat="1" ht="15" customHeight="1" thickBot="1" x14ac:dyDescent="0.3">
      <c r="A49" s="74" t="s">
        <v>25</v>
      </c>
      <c r="B49" s="75">
        <v>0.66666666666666696</v>
      </c>
      <c r="C49" s="65" t="s">
        <v>6</v>
      </c>
      <c r="D49" s="65" t="s">
        <v>316</v>
      </c>
      <c r="E49" s="135" t="s">
        <v>444</v>
      </c>
      <c r="F49" s="136" t="s">
        <v>446</v>
      </c>
      <c r="G49" s="76" t="s">
        <v>23</v>
      </c>
      <c r="H49" s="129" t="s">
        <v>521</v>
      </c>
    </row>
    <row r="50" spans="1:8" ht="15" customHeight="1" thickBot="1" x14ac:dyDescent="0.3">
      <c r="A50" s="18" t="s">
        <v>25</v>
      </c>
      <c r="B50" s="62">
        <v>0.66666666666666696</v>
      </c>
      <c r="C50" s="17" t="s">
        <v>6</v>
      </c>
      <c r="D50" s="17" t="s">
        <v>349</v>
      </c>
      <c r="E50" s="168" t="s">
        <v>443</v>
      </c>
      <c r="F50" s="136" t="s">
        <v>442</v>
      </c>
      <c r="G50" s="63" t="s">
        <v>482</v>
      </c>
      <c r="H50" s="127" t="s">
        <v>522</v>
      </c>
    </row>
    <row r="51" spans="1:8" ht="15" customHeight="1" thickBot="1" x14ac:dyDescent="0.3">
      <c r="A51" s="18" t="s">
        <v>25</v>
      </c>
      <c r="B51" s="62">
        <v>0.66666666666666696</v>
      </c>
      <c r="C51" s="17" t="s">
        <v>6</v>
      </c>
      <c r="D51" s="17" t="s">
        <v>352</v>
      </c>
      <c r="E51" s="135" t="s">
        <v>449</v>
      </c>
      <c r="F51" s="136" t="s">
        <v>445</v>
      </c>
      <c r="G51" s="63" t="s">
        <v>486</v>
      </c>
      <c r="H51" s="127" t="s">
        <v>523</v>
      </c>
    </row>
    <row r="52" spans="1:8" ht="15" customHeight="1" thickBot="1" x14ac:dyDescent="0.3">
      <c r="A52" s="39" t="s">
        <v>25</v>
      </c>
      <c r="B52" s="66">
        <v>0.66666666666666696</v>
      </c>
      <c r="C52" s="38" t="s">
        <v>6</v>
      </c>
      <c r="D52" s="38" t="s">
        <v>355</v>
      </c>
      <c r="E52" s="168" t="s">
        <v>448</v>
      </c>
      <c r="F52" s="136" t="s">
        <v>447</v>
      </c>
      <c r="G52" s="73" t="s">
        <v>483</v>
      </c>
      <c r="H52" s="128" t="s">
        <v>521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5" priority="1"/>
  </conditionalFormatting>
  <pageMargins left="0.7" right="0.7" top="0.75" bottom="0.75" header="0.3" footer="0.3"/>
  <pageSetup paperSize="9" scale="3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opLeftCell="F28" zoomScale="80" zoomScaleNormal="80" workbookViewId="0">
      <selection activeCell="O48" sqref="O48"/>
    </sheetView>
  </sheetViews>
  <sheetFormatPr defaultRowHeight="15" customHeight="1" x14ac:dyDescent="0.25"/>
  <cols>
    <col min="1" max="4" width="15.7109375" style="79" customWidth="1"/>
    <col min="5" max="6" width="30.7109375" style="79" customWidth="1"/>
    <col min="7" max="7" width="25.7109375" style="79" customWidth="1"/>
    <col min="8" max="8" width="15.7109375" style="130" customWidth="1"/>
    <col min="9" max="9" width="9.140625" style="79"/>
    <col min="10" max="10" width="30.7109375" style="79" customWidth="1"/>
    <col min="11" max="33" width="5.7109375" style="79" customWidth="1"/>
    <col min="34" max="16384" width="9.140625" style="79"/>
  </cols>
  <sheetData>
    <row r="1" spans="1:33" ht="15" customHeight="1" x14ac:dyDescent="0.25">
      <c r="A1" s="46" t="s">
        <v>37</v>
      </c>
      <c r="J1" s="46" t="s">
        <v>496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15" customHeight="1" x14ac:dyDescent="0.25">
      <c r="A2" s="9"/>
      <c r="B2" s="9"/>
      <c r="C2" s="9"/>
      <c r="D2" s="9"/>
      <c r="E2" s="9"/>
      <c r="F2" s="9"/>
      <c r="G2" s="9"/>
      <c r="J2" s="9"/>
      <c r="K2" s="9"/>
      <c r="L2" s="9"/>
      <c r="M2" s="9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5" customHeight="1" x14ac:dyDescent="0.25">
      <c r="A3" s="45" t="s">
        <v>493</v>
      </c>
      <c r="B3" s="9"/>
      <c r="C3" s="9"/>
      <c r="D3" s="9"/>
      <c r="E3" s="9"/>
      <c r="F3" s="9"/>
      <c r="G3" s="9"/>
      <c r="J3" s="45" t="s">
        <v>493</v>
      </c>
      <c r="K3" s="9"/>
      <c r="L3" s="9"/>
      <c r="M3" s="9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15" customHeight="1" x14ac:dyDescent="0.25">
      <c r="A4" s="9"/>
      <c r="B4" s="9"/>
      <c r="C4" s="9"/>
      <c r="D4" s="9"/>
      <c r="E4" s="9"/>
      <c r="F4" s="9"/>
      <c r="G4" s="9"/>
      <c r="J4" s="9"/>
      <c r="K4" s="9"/>
      <c r="L4" s="9"/>
      <c r="M4" s="9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15" customHeight="1" x14ac:dyDescent="0.25">
      <c r="A5" s="45" t="s">
        <v>474</v>
      </c>
      <c r="B5" s="9"/>
      <c r="C5" s="9"/>
      <c r="D5" s="45" t="s">
        <v>475</v>
      </c>
      <c r="E5" s="9"/>
      <c r="F5" s="9"/>
      <c r="G5" s="9"/>
      <c r="J5" s="45" t="s">
        <v>474</v>
      </c>
      <c r="K5" s="9"/>
      <c r="L5" s="9"/>
      <c r="M5" s="45" t="s">
        <v>475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5" customHeight="1" x14ac:dyDescent="0.25">
      <c r="A6" s="9"/>
      <c r="B6" s="9"/>
      <c r="C6" s="9"/>
      <c r="D6" s="9"/>
      <c r="E6" s="9"/>
      <c r="F6" s="9"/>
      <c r="G6" s="9"/>
      <c r="J6" s="9"/>
      <c r="K6" s="9"/>
      <c r="L6" s="9"/>
      <c r="M6" s="9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15" customHeight="1" x14ac:dyDescent="0.25">
      <c r="A7" s="61" t="s">
        <v>402</v>
      </c>
      <c r="C7" s="9"/>
      <c r="D7" s="61" t="s">
        <v>406</v>
      </c>
      <c r="E7" s="9"/>
      <c r="F7" s="9"/>
      <c r="G7" s="9"/>
      <c r="J7" s="61" t="s">
        <v>402</v>
      </c>
      <c r="L7" s="9"/>
      <c r="M7" s="61" t="s">
        <v>406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15" customHeight="1" x14ac:dyDescent="0.25">
      <c r="A8" s="61" t="s">
        <v>403</v>
      </c>
      <c r="C8" s="9"/>
      <c r="D8" s="61" t="s">
        <v>407</v>
      </c>
      <c r="E8" s="9"/>
      <c r="F8" s="9"/>
      <c r="G8" s="9"/>
      <c r="J8" s="61" t="s">
        <v>403</v>
      </c>
      <c r="L8" s="9"/>
      <c r="M8" s="61" t="s">
        <v>407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15" customHeight="1" x14ac:dyDescent="0.25">
      <c r="A9" s="61" t="s">
        <v>404</v>
      </c>
      <c r="C9" s="9"/>
      <c r="D9" s="61" t="s">
        <v>408</v>
      </c>
      <c r="E9" s="9"/>
      <c r="F9" s="9"/>
      <c r="G9" s="9"/>
      <c r="J9" s="61" t="s">
        <v>404</v>
      </c>
      <c r="L9" s="9"/>
      <c r="M9" s="61" t="s">
        <v>408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 x14ac:dyDescent="0.25">
      <c r="A10" s="61" t="s">
        <v>405</v>
      </c>
      <c r="C10" s="9"/>
      <c r="D10" s="61" t="s">
        <v>409</v>
      </c>
      <c r="E10" s="9"/>
      <c r="F10" s="9"/>
      <c r="G10" s="9"/>
      <c r="J10" s="61" t="s">
        <v>405</v>
      </c>
      <c r="L10" s="9"/>
      <c r="M10" s="61" t="s">
        <v>409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15" customHeight="1" x14ac:dyDescent="0.25">
      <c r="A11" s="9"/>
      <c r="B11" s="9"/>
      <c r="C11" s="9"/>
      <c r="D11" s="9"/>
      <c r="E11" s="9"/>
      <c r="F11" s="9"/>
      <c r="G11" s="9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</row>
    <row r="12" spans="1:33" ht="15" customHeight="1" x14ac:dyDescent="0.25">
      <c r="A12" s="45" t="s">
        <v>474</v>
      </c>
      <c r="B12" s="9"/>
      <c r="C12" s="9"/>
      <c r="D12" s="9"/>
      <c r="E12" s="9"/>
      <c r="F12" s="9"/>
      <c r="G12" s="9"/>
      <c r="J12" s="5" t="str">
        <f>A12</f>
        <v>POULE A</v>
      </c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</row>
    <row r="13" spans="1:33" ht="15" customHeight="1" thickBot="1" x14ac:dyDescent="0.3">
      <c r="A13" s="9"/>
      <c r="B13" s="9"/>
      <c r="C13" s="9"/>
      <c r="D13" s="9"/>
      <c r="E13" s="9"/>
      <c r="F13" s="9"/>
      <c r="G13" s="9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25">
      <c r="A14" s="53" t="s">
        <v>36</v>
      </c>
      <c r="B14" s="64">
        <v>0.39583333333333331</v>
      </c>
      <c r="C14" s="54" t="s">
        <v>16</v>
      </c>
      <c r="D14" s="54" t="s">
        <v>102</v>
      </c>
      <c r="E14" s="54" t="s">
        <v>402</v>
      </c>
      <c r="F14" s="54" t="s">
        <v>403</v>
      </c>
      <c r="G14" s="72" t="s">
        <v>23</v>
      </c>
      <c r="H14" s="126" t="s">
        <v>521</v>
      </c>
      <c r="J14" s="9"/>
      <c r="K14" s="149" t="s">
        <v>513</v>
      </c>
      <c r="L14" s="150"/>
      <c r="M14" s="150"/>
      <c r="N14" s="150"/>
      <c r="O14" s="150"/>
      <c r="P14" s="151"/>
      <c r="Q14" s="149" t="s">
        <v>514</v>
      </c>
      <c r="R14" s="150"/>
      <c r="S14" s="150"/>
      <c r="T14" s="150"/>
      <c r="U14" s="150"/>
      <c r="V14" s="151"/>
      <c r="W14" s="149" t="s">
        <v>515</v>
      </c>
      <c r="X14" s="150"/>
      <c r="Y14" s="150"/>
      <c r="Z14" s="150"/>
      <c r="AA14" s="150"/>
      <c r="AB14" s="150"/>
      <c r="AC14" s="144" t="s">
        <v>497</v>
      </c>
      <c r="AD14" s="148"/>
      <c r="AE14" s="148"/>
      <c r="AF14" s="145"/>
      <c r="AG14" s="146"/>
    </row>
    <row r="15" spans="1:33" ht="15" customHeight="1" thickBot="1" x14ac:dyDescent="0.3">
      <c r="A15" s="18" t="s">
        <v>36</v>
      </c>
      <c r="B15" s="62">
        <v>0.39583333333333331</v>
      </c>
      <c r="C15" s="17" t="s">
        <v>16</v>
      </c>
      <c r="D15" s="17" t="s">
        <v>102</v>
      </c>
      <c r="E15" s="17" t="s">
        <v>404</v>
      </c>
      <c r="F15" s="17" t="s">
        <v>405</v>
      </c>
      <c r="G15" s="63" t="s">
        <v>486</v>
      </c>
      <c r="H15" s="127" t="s">
        <v>523</v>
      </c>
      <c r="J15" s="9"/>
      <c r="K15" s="152" t="s">
        <v>498</v>
      </c>
      <c r="L15" s="153"/>
      <c r="M15" s="154" t="s">
        <v>499</v>
      </c>
      <c r="N15" s="153"/>
      <c r="O15" s="155" t="s">
        <v>497</v>
      </c>
      <c r="P15" s="156"/>
      <c r="Q15" s="152" t="s">
        <v>498</v>
      </c>
      <c r="R15" s="153"/>
      <c r="S15" s="154" t="s">
        <v>499</v>
      </c>
      <c r="T15" s="153"/>
      <c r="U15" s="155" t="s">
        <v>497</v>
      </c>
      <c r="V15" s="156"/>
      <c r="W15" s="152" t="s">
        <v>498</v>
      </c>
      <c r="X15" s="153"/>
      <c r="Y15" s="154" t="s">
        <v>499</v>
      </c>
      <c r="Z15" s="153"/>
      <c r="AA15" s="155" t="s">
        <v>497</v>
      </c>
      <c r="AB15" s="157"/>
      <c r="AC15" s="86" t="s">
        <v>500</v>
      </c>
      <c r="AD15" s="87" t="s">
        <v>501</v>
      </c>
      <c r="AE15" s="87" t="s">
        <v>502</v>
      </c>
      <c r="AF15" s="87" t="s">
        <v>503</v>
      </c>
      <c r="AG15" s="120" t="s">
        <v>504</v>
      </c>
    </row>
    <row r="16" spans="1:33" ht="15" customHeight="1" x14ac:dyDescent="0.25">
      <c r="A16" s="18" t="s">
        <v>36</v>
      </c>
      <c r="B16" s="62">
        <v>0.5625</v>
      </c>
      <c r="C16" s="17" t="s">
        <v>10</v>
      </c>
      <c r="D16" s="17" t="s">
        <v>102</v>
      </c>
      <c r="E16" s="17" t="s">
        <v>403</v>
      </c>
      <c r="F16" s="17" t="s">
        <v>404</v>
      </c>
      <c r="G16" s="63" t="s">
        <v>482</v>
      </c>
      <c r="H16" s="127" t="s">
        <v>524</v>
      </c>
      <c r="J16" s="109" t="str">
        <f>J7</f>
        <v>Fiqas/Aalsmeer HA1</v>
      </c>
      <c r="K16" s="88">
        <v>21</v>
      </c>
      <c r="L16" s="84">
        <v>23</v>
      </c>
      <c r="M16" s="89">
        <v>18</v>
      </c>
      <c r="N16" s="84">
        <v>24</v>
      </c>
      <c r="O16" s="90">
        <v>0</v>
      </c>
      <c r="P16" s="91">
        <v>2</v>
      </c>
      <c r="Q16" s="88">
        <v>22</v>
      </c>
      <c r="R16" s="84">
        <v>15</v>
      </c>
      <c r="S16" s="89">
        <v>17</v>
      </c>
      <c r="T16" s="84">
        <v>14</v>
      </c>
      <c r="U16" s="90">
        <v>2</v>
      </c>
      <c r="V16" s="91">
        <v>0</v>
      </c>
      <c r="W16" s="88">
        <v>22</v>
      </c>
      <c r="X16" s="84">
        <v>13</v>
      </c>
      <c r="Y16" s="89">
        <v>23</v>
      </c>
      <c r="Z16" s="84">
        <v>22</v>
      </c>
      <c r="AA16" s="90">
        <v>2</v>
      </c>
      <c r="AB16" s="92">
        <v>0</v>
      </c>
      <c r="AC16" s="82">
        <f>SUM(O16+U16+AA16)</f>
        <v>4</v>
      </c>
      <c r="AD16" s="83"/>
      <c r="AE16" s="83">
        <f>SUM(O16+U16+AA16)-(P16+V16+AB16)</f>
        <v>2</v>
      </c>
      <c r="AF16" s="83">
        <f>SUM(K16-L16)+(M16-N16)+(Q16-R16)+(S16-T16)+(W16-X16)+(Y16-Z16)</f>
        <v>12</v>
      </c>
      <c r="AG16" s="80">
        <v>2</v>
      </c>
    </row>
    <row r="17" spans="1:33" ht="15" customHeight="1" x14ac:dyDescent="0.25">
      <c r="A17" s="18" t="s">
        <v>36</v>
      </c>
      <c r="B17" s="62">
        <v>0.5625</v>
      </c>
      <c r="C17" s="17" t="s">
        <v>10</v>
      </c>
      <c r="D17" s="17" t="s">
        <v>102</v>
      </c>
      <c r="E17" s="17" t="s">
        <v>405</v>
      </c>
      <c r="F17" s="17" t="s">
        <v>402</v>
      </c>
      <c r="G17" s="63" t="s">
        <v>483</v>
      </c>
      <c r="H17" s="127" t="s">
        <v>521</v>
      </c>
      <c r="J17" s="110" t="str">
        <f>J8</f>
        <v>Hiekka Hauskaa HA1</v>
      </c>
      <c r="K17" s="93">
        <v>23</v>
      </c>
      <c r="L17" s="94">
        <v>21</v>
      </c>
      <c r="M17" s="95">
        <v>24</v>
      </c>
      <c r="N17" s="94">
        <v>18</v>
      </c>
      <c r="O17" s="96">
        <v>2</v>
      </c>
      <c r="P17" s="97">
        <v>0</v>
      </c>
      <c r="Q17" s="93">
        <v>23</v>
      </c>
      <c r="R17" s="94">
        <v>12</v>
      </c>
      <c r="S17" s="95">
        <v>30</v>
      </c>
      <c r="T17" s="94">
        <v>12</v>
      </c>
      <c r="U17" s="96">
        <v>2</v>
      </c>
      <c r="V17" s="97">
        <v>0</v>
      </c>
      <c r="W17" s="93">
        <v>20</v>
      </c>
      <c r="X17" s="94">
        <v>18</v>
      </c>
      <c r="Y17" s="95">
        <v>22</v>
      </c>
      <c r="Z17" s="94">
        <v>20</v>
      </c>
      <c r="AA17" s="96">
        <v>2</v>
      </c>
      <c r="AB17" s="98">
        <v>0</v>
      </c>
      <c r="AC17" s="99">
        <f>SUM(O17+U17+AA17)</f>
        <v>6</v>
      </c>
      <c r="AD17" s="100"/>
      <c r="AE17" s="100">
        <f>SUM(O17+U17+AA17)-(P17+V17+AB17)</f>
        <v>6</v>
      </c>
      <c r="AF17" s="100">
        <f>SUM(K17-L17)+(M17-N17)+(Q17-R17)+(S17-T17)+(W17-X17)+(Y17-Z17)</f>
        <v>41</v>
      </c>
      <c r="AG17" s="121">
        <v>1</v>
      </c>
    </row>
    <row r="18" spans="1:33" ht="15" customHeight="1" x14ac:dyDescent="0.25">
      <c r="A18" s="18" t="s">
        <v>36</v>
      </c>
      <c r="B18" s="62">
        <v>0.67361111111111105</v>
      </c>
      <c r="C18" s="17" t="s">
        <v>33</v>
      </c>
      <c r="D18" s="17" t="s">
        <v>102</v>
      </c>
      <c r="E18" s="17" t="s">
        <v>402</v>
      </c>
      <c r="F18" s="17" t="s">
        <v>404</v>
      </c>
      <c r="G18" s="63" t="s">
        <v>24</v>
      </c>
      <c r="H18" s="127" t="s">
        <v>524</v>
      </c>
      <c r="J18" s="110" t="str">
        <f>J9</f>
        <v>Sittardia HA1</v>
      </c>
      <c r="K18" s="93">
        <v>11</v>
      </c>
      <c r="L18" s="94">
        <v>13</v>
      </c>
      <c r="M18" s="95">
        <v>18</v>
      </c>
      <c r="N18" s="94">
        <v>16</v>
      </c>
      <c r="O18" s="96">
        <v>2</v>
      </c>
      <c r="P18" s="97">
        <v>1</v>
      </c>
      <c r="Q18" s="93">
        <v>12</v>
      </c>
      <c r="R18" s="94">
        <v>23</v>
      </c>
      <c r="S18" s="95">
        <v>12</v>
      </c>
      <c r="T18" s="94">
        <v>30</v>
      </c>
      <c r="U18" s="96">
        <v>0</v>
      </c>
      <c r="V18" s="97">
        <v>2</v>
      </c>
      <c r="W18" s="93">
        <v>13</v>
      </c>
      <c r="X18" s="94">
        <v>22</v>
      </c>
      <c r="Y18" s="95">
        <v>22</v>
      </c>
      <c r="Z18" s="94">
        <v>23</v>
      </c>
      <c r="AA18" s="96">
        <v>0</v>
      </c>
      <c r="AB18" s="98">
        <v>2</v>
      </c>
      <c r="AC18" s="99">
        <f>SUM(O18+U18+AA18)</f>
        <v>2</v>
      </c>
      <c r="AD18" s="100"/>
      <c r="AE18" s="100">
        <f>SUM(O18+U18+AA18)-(P18+V18+AB18)</f>
        <v>-3</v>
      </c>
      <c r="AF18" s="100">
        <f>SUM(K18-L18)+(M18-N18)+(Q18-R18)+(S18-T18)+(W18-X18)+(Y18-Z18)</f>
        <v>-39</v>
      </c>
      <c r="AG18" s="121">
        <v>3</v>
      </c>
    </row>
    <row r="19" spans="1:33" ht="15" customHeight="1" thickBot="1" x14ac:dyDescent="0.3">
      <c r="A19" s="39" t="s">
        <v>36</v>
      </c>
      <c r="B19" s="66">
        <v>0.70138888888888895</v>
      </c>
      <c r="C19" s="38" t="s">
        <v>32</v>
      </c>
      <c r="D19" s="38" t="s">
        <v>102</v>
      </c>
      <c r="E19" s="38" t="s">
        <v>403</v>
      </c>
      <c r="F19" s="38" t="s">
        <v>405</v>
      </c>
      <c r="G19" s="73" t="s">
        <v>485</v>
      </c>
      <c r="H19" s="128" t="s">
        <v>524</v>
      </c>
      <c r="J19" s="111" t="str">
        <f>J10</f>
        <v>Olympia '89 HA1</v>
      </c>
      <c r="K19" s="101">
        <v>13</v>
      </c>
      <c r="L19" s="102">
        <v>11</v>
      </c>
      <c r="M19" s="103">
        <v>16</v>
      </c>
      <c r="N19" s="102">
        <v>18</v>
      </c>
      <c r="O19" s="104">
        <v>1</v>
      </c>
      <c r="P19" s="105">
        <v>2</v>
      </c>
      <c r="Q19" s="101">
        <v>15</v>
      </c>
      <c r="R19" s="102">
        <v>22</v>
      </c>
      <c r="S19" s="103">
        <v>14</v>
      </c>
      <c r="T19" s="102">
        <v>17</v>
      </c>
      <c r="U19" s="104">
        <v>0</v>
      </c>
      <c r="V19" s="105">
        <v>2</v>
      </c>
      <c r="W19" s="101">
        <v>18</v>
      </c>
      <c r="X19" s="102">
        <v>20</v>
      </c>
      <c r="Y19" s="103">
        <v>20</v>
      </c>
      <c r="Z19" s="102">
        <v>22</v>
      </c>
      <c r="AA19" s="104">
        <v>0</v>
      </c>
      <c r="AB19" s="106">
        <v>2</v>
      </c>
      <c r="AC19" s="107">
        <f>SUM(O19+U19+AA19)</f>
        <v>1</v>
      </c>
      <c r="AD19" s="108"/>
      <c r="AE19" s="108">
        <f>SUM(O19+U19+AA19)-(P19+V19+AB19)</f>
        <v>-5</v>
      </c>
      <c r="AF19" s="108">
        <f>SUM(K19-L19)+(M19-N19)+(Q19-R19)+(S19-T19)+(W19-X19)+(Y19-Z19)</f>
        <v>-14</v>
      </c>
      <c r="AG19" s="122">
        <v>4</v>
      </c>
    </row>
    <row r="20" spans="1:33" ht="15" customHeight="1" x14ac:dyDescent="0.25">
      <c r="A20" s="9"/>
      <c r="B20" s="9"/>
      <c r="C20" s="9"/>
      <c r="D20" s="9"/>
      <c r="E20" s="9"/>
      <c r="F20" s="9"/>
      <c r="G20" s="9"/>
      <c r="H20" s="125"/>
      <c r="J20" s="9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3" ht="15" customHeight="1" x14ac:dyDescent="0.25">
      <c r="A21" s="45" t="s">
        <v>475</v>
      </c>
      <c r="B21" s="9"/>
      <c r="C21" s="9"/>
      <c r="D21" s="9"/>
      <c r="E21" s="9"/>
      <c r="F21" s="9"/>
      <c r="G21" s="9"/>
      <c r="H21" s="125"/>
      <c r="J21" s="5" t="str">
        <f>A21</f>
        <v>POULE B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3" ht="15" customHeight="1" thickBot="1" x14ac:dyDescent="0.3">
      <c r="A22" s="9"/>
      <c r="B22" s="9"/>
      <c r="C22" s="9"/>
      <c r="D22" s="9"/>
      <c r="E22" s="9"/>
      <c r="F22" s="9"/>
      <c r="G22" s="9"/>
      <c r="H22" s="125"/>
      <c r="J22" s="9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3" ht="15" customHeight="1" x14ac:dyDescent="0.25">
      <c r="A23" s="53" t="s">
        <v>36</v>
      </c>
      <c r="B23" s="64">
        <v>0.39583333333333331</v>
      </c>
      <c r="C23" s="54" t="s">
        <v>16</v>
      </c>
      <c r="D23" s="54" t="s">
        <v>103</v>
      </c>
      <c r="E23" s="54" t="s">
        <v>406</v>
      </c>
      <c r="F23" s="54" t="s">
        <v>407</v>
      </c>
      <c r="G23" s="72" t="s">
        <v>482</v>
      </c>
      <c r="H23" s="126" t="s">
        <v>521</v>
      </c>
      <c r="J23" s="9"/>
      <c r="K23" s="149" t="s">
        <v>513</v>
      </c>
      <c r="L23" s="150"/>
      <c r="M23" s="150"/>
      <c r="N23" s="150"/>
      <c r="O23" s="150"/>
      <c r="P23" s="151"/>
      <c r="Q23" s="149" t="s">
        <v>514</v>
      </c>
      <c r="R23" s="150"/>
      <c r="S23" s="150"/>
      <c r="T23" s="150"/>
      <c r="U23" s="150"/>
      <c r="V23" s="151"/>
      <c r="W23" s="149" t="s">
        <v>515</v>
      </c>
      <c r="X23" s="150"/>
      <c r="Y23" s="150"/>
      <c r="Z23" s="150"/>
      <c r="AA23" s="150"/>
      <c r="AB23" s="150"/>
      <c r="AC23" s="144" t="s">
        <v>497</v>
      </c>
      <c r="AD23" s="148"/>
      <c r="AE23" s="148"/>
      <c r="AF23" s="145"/>
      <c r="AG23" s="146"/>
    </row>
    <row r="24" spans="1:33" ht="15" customHeight="1" thickBot="1" x14ac:dyDescent="0.3">
      <c r="A24" s="18" t="s">
        <v>36</v>
      </c>
      <c r="B24" s="62">
        <v>0.39583333333333331</v>
      </c>
      <c r="C24" s="17" t="s">
        <v>16</v>
      </c>
      <c r="D24" s="17" t="s">
        <v>103</v>
      </c>
      <c r="E24" s="17" t="s">
        <v>408</v>
      </c>
      <c r="F24" s="17" t="s">
        <v>409</v>
      </c>
      <c r="G24" s="63" t="s">
        <v>483</v>
      </c>
      <c r="H24" s="127" t="s">
        <v>523</v>
      </c>
      <c r="J24" s="9"/>
      <c r="K24" s="152" t="s">
        <v>498</v>
      </c>
      <c r="L24" s="153"/>
      <c r="M24" s="154" t="s">
        <v>499</v>
      </c>
      <c r="N24" s="153"/>
      <c r="O24" s="155" t="s">
        <v>497</v>
      </c>
      <c r="P24" s="156"/>
      <c r="Q24" s="152" t="s">
        <v>498</v>
      </c>
      <c r="R24" s="153"/>
      <c r="S24" s="154" t="s">
        <v>499</v>
      </c>
      <c r="T24" s="153"/>
      <c r="U24" s="155" t="s">
        <v>497</v>
      </c>
      <c r="V24" s="156"/>
      <c r="W24" s="152" t="s">
        <v>498</v>
      </c>
      <c r="X24" s="153"/>
      <c r="Y24" s="154" t="s">
        <v>499</v>
      </c>
      <c r="Z24" s="153"/>
      <c r="AA24" s="155" t="s">
        <v>497</v>
      </c>
      <c r="AB24" s="157"/>
      <c r="AC24" s="86" t="s">
        <v>500</v>
      </c>
      <c r="AD24" s="87" t="s">
        <v>501</v>
      </c>
      <c r="AE24" s="87" t="s">
        <v>502</v>
      </c>
      <c r="AF24" s="87" t="s">
        <v>503</v>
      </c>
      <c r="AG24" s="120" t="s">
        <v>504</v>
      </c>
    </row>
    <row r="25" spans="1:33" ht="15" customHeight="1" x14ac:dyDescent="0.25">
      <c r="A25" s="18" t="s">
        <v>36</v>
      </c>
      <c r="B25" s="62">
        <v>0.5625</v>
      </c>
      <c r="C25" s="17" t="s">
        <v>10</v>
      </c>
      <c r="D25" s="17" t="s">
        <v>103</v>
      </c>
      <c r="E25" s="17" t="s">
        <v>407</v>
      </c>
      <c r="F25" s="17" t="s">
        <v>408</v>
      </c>
      <c r="G25" s="63" t="s">
        <v>23</v>
      </c>
      <c r="H25" s="127" t="s">
        <v>522</v>
      </c>
      <c r="J25" s="109" t="str">
        <f>M7</f>
        <v>SV Rijnstreek HA1</v>
      </c>
      <c r="K25" s="88">
        <v>18</v>
      </c>
      <c r="L25" s="84">
        <v>20</v>
      </c>
      <c r="M25" s="89">
        <v>14</v>
      </c>
      <c r="N25" s="84">
        <v>22</v>
      </c>
      <c r="O25" s="90">
        <v>0</v>
      </c>
      <c r="P25" s="91">
        <v>2</v>
      </c>
      <c r="Q25" s="88">
        <v>17</v>
      </c>
      <c r="R25" s="84">
        <v>19</v>
      </c>
      <c r="S25" s="89">
        <v>19</v>
      </c>
      <c r="T25" s="84">
        <v>20</v>
      </c>
      <c r="U25" s="90">
        <v>0</v>
      </c>
      <c r="V25" s="91">
        <v>2</v>
      </c>
      <c r="W25" s="88">
        <v>16</v>
      </c>
      <c r="X25" s="84">
        <v>19</v>
      </c>
      <c r="Y25" s="89">
        <v>12</v>
      </c>
      <c r="Z25" s="84">
        <v>20</v>
      </c>
      <c r="AA25" s="90">
        <v>0</v>
      </c>
      <c r="AB25" s="92">
        <v>2</v>
      </c>
      <c r="AC25" s="82">
        <f>SUM(O25+U25+AA25)</f>
        <v>0</v>
      </c>
      <c r="AD25" s="83"/>
      <c r="AE25" s="83">
        <f>SUM(O25+U25+AA25)-(P25+V25+AB25)</f>
        <v>-6</v>
      </c>
      <c r="AF25" s="83">
        <f>SUM(K25-L25)+(M25-N25)+(Q25-R25)+(S25-T25)+(W25-X25)+(Y25-Z25)</f>
        <v>-24</v>
      </c>
      <c r="AG25" s="80">
        <v>4</v>
      </c>
    </row>
    <row r="26" spans="1:33" ht="15" customHeight="1" x14ac:dyDescent="0.25">
      <c r="A26" s="18" t="s">
        <v>36</v>
      </c>
      <c r="B26" s="62">
        <v>0.5625</v>
      </c>
      <c r="C26" s="17" t="s">
        <v>10</v>
      </c>
      <c r="D26" s="17" t="s">
        <v>103</v>
      </c>
      <c r="E26" s="17" t="s">
        <v>409</v>
      </c>
      <c r="F26" s="17" t="s">
        <v>406</v>
      </c>
      <c r="G26" s="63" t="s">
        <v>486</v>
      </c>
      <c r="H26" s="127" t="s">
        <v>524</v>
      </c>
      <c r="J26" s="110" t="str">
        <f>M8</f>
        <v>Hiekka Hauskaa HA2</v>
      </c>
      <c r="K26" s="93">
        <v>20</v>
      </c>
      <c r="L26" s="94">
        <v>18</v>
      </c>
      <c r="M26" s="95">
        <v>22</v>
      </c>
      <c r="N26" s="94">
        <v>14</v>
      </c>
      <c r="O26" s="96">
        <v>2</v>
      </c>
      <c r="P26" s="97">
        <v>0</v>
      </c>
      <c r="Q26" s="93">
        <v>14</v>
      </c>
      <c r="R26" s="94">
        <v>15</v>
      </c>
      <c r="S26" s="95">
        <v>22</v>
      </c>
      <c r="T26" s="94">
        <v>16</v>
      </c>
      <c r="U26" s="96">
        <v>1</v>
      </c>
      <c r="V26" s="97">
        <v>2</v>
      </c>
      <c r="W26" s="93">
        <v>13</v>
      </c>
      <c r="X26" s="94">
        <v>22</v>
      </c>
      <c r="Y26" s="95">
        <v>16</v>
      </c>
      <c r="Z26" s="94">
        <v>17</v>
      </c>
      <c r="AA26" s="96">
        <v>0</v>
      </c>
      <c r="AB26" s="98">
        <v>2</v>
      </c>
      <c r="AC26" s="99">
        <f>SUM(O26+U26+AA26)</f>
        <v>3</v>
      </c>
      <c r="AD26" s="100"/>
      <c r="AE26" s="100">
        <f>SUM(O26+U26+AA26)-(P26+V26+AB26)</f>
        <v>-1</v>
      </c>
      <c r="AF26" s="100">
        <f>SUM(K26-L26)+(M26-N26)+(Q26-R26)+(S26-T26)+(W26-X26)+(Y26-Z26)</f>
        <v>5</v>
      </c>
      <c r="AG26" s="121">
        <v>3</v>
      </c>
    </row>
    <row r="27" spans="1:33" ht="15" customHeight="1" x14ac:dyDescent="0.25">
      <c r="A27" s="18" t="s">
        <v>36</v>
      </c>
      <c r="B27" s="62">
        <v>0.67361111111111105</v>
      </c>
      <c r="C27" s="17" t="s">
        <v>33</v>
      </c>
      <c r="D27" s="17" t="s">
        <v>103</v>
      </c>
      <c r="E27" s="17" t="s">
        <v>406</v>
      </c>
      <c r="F27" s="17" t="s">
        <v>408</v>
      </c>
      <c r="G27" s="63" t="s">
        <v>481</v>
      </c>
      <c r="H27" s="127" t="s">
        <v>521</v>
      </c>
      <c r="J27" s="110" t="str">
        <f>M9</f>
        <v>Handbalschool Rijnmond HA1</v>
      </c>
      <c r="K27" s="93">
        <v>17</v>
      </c>
      <c r="L27" s="94">
        <v>14</v>
      </c>
      <c r="M27" s="95">
        <v>11</v>
      </c>
      <c r="N27" s="94">
        <v>24</v>
      </c>
      <c r="O27" s="96">
        <v>2</v>
      </c>
      <c r="P27" s="97">
        <v>1</v>
      </c>
      <c r="Q27" s="93">
        <v>15</v>
      </c>
      <c r="R27" s="94">
        <v>14</v>
      </c>
      <c r="S27" s="95">
        <v>16</v>
      </c>
      <c r="T27" s="94">
        <v>22</v>
      </c>
      <c r="U27" s="96">
        <v>2</v>
      </c>
      <c r="V27" s="97">
        <v>1</v>
      </c>
      <c r="W27" s="93">
        <v>19</v>
      </c>
      <c r="X27" s="94">
        <v>16</v>
      </c>
      <c r="Y27" s="95">
        <v>20</v>
      </c>
      <c r="Z27" s="94">
        <v>12</v>
      </c>
      <c r="AA27" s="96">
        <v>2</v>
      </c>
      <c r="AB27" s="98">
        <v>0</v>
      </c>
      <c r="AC27" s="99">
        <f>SUM(O27+U27+AA27)</f>
        <v>6</v>
      </c>
      <c r="AD27" s="100"/>
      <c r="AE27" s="100">
        <f>SUM(O27+U27+AA27)-(P27+V27+AB27)</f>
        <v>4</v>
      </c>
      <c r="AF27" s="100">
        <f>SUM(K27-L27)+(M27-N27)+(Q27-R27)+(S27-T27)+(W27-X27)+(Y27-Z27)</f>
        <v>-4</v>
      </c>
      <c r="AG27" s="121">
        <v>1</v>
      </c>
    </row>
    <row r="28" spans="1:33" ht="15" customHeight="1" thickBot="1" x14ac:dyDescent="0.3">
      <c r="A28" s="39" t="s">
        <v>36</v>
      </c>
      <c r="B28" s="66">
        <v>0.70138888888888895</v>
      </c>
      <c r="C28" s="38" t="s">
        <v>32</v>
      </c>
      <c r="D28" s="38" t="s">
        <v>103</v>
      </c>
      <c r="E28" s="38" t="s">
        <v>407</v>
      </c>
      <c r="F28" s="38" t="s">
        <v>409</v>
      </c>
      <c r="G28" s="73" t="s">
        <v>484</v>
      </c>
      <c r="H28" s="128" t="s">
        <v>521</v>
      </c>
      <c r="J28" s="111" t="str">
        <f>M10</f>
        <v>HV Unitas HA1</v>
      </c>
      <c r="K28" s="101">
        <v>14</v>
      </c>
      <c r="L28" s="102">
        <v>17</v>
      </c>
      <c r="M28" s="103">
        <v>24</v>
      </c>
      <c r="N28" s="102">
        <v>11</v>
      </c>
      <c r="O28" s="104">
        <v>1</v>
      </c>
      <c r="P28" s="105">
        <v>2</v>
      </c>
      <c r="Q28" s="101">
        <v>19</v>
      </c>
      <c r="R28" s="102">
        <v>17</v>
      </c>
      <c r="S28" s="103">
        <v>20</v>
      </c>
      <c r="T28" s="102">
        <v>19</v>
      </c>
      <c r="U28" s="104">
        <v>2</v>
      </c>
      <c r="V28" s="105">
        <v>0</v>
      </c>
      <c r="W28" s="101">
        <v>22</v>
      </c>
      <c r="X28" s="102">
        <v>13</v>
      </c>
      <c r="Y28" s="103">
        <v>17</v>
      </c>
      <c r="Z28" s="102">
        <v>16</v>
      </c>
      <c r="AA28" s="104">
        <v>2</v>
      </c>
      <c r="AB28" s="106">
        <v>0</v>
      </c>
      <c r="AC28" s="107">
        <f>SUM(O28+U28+AA28)</f>
        <v>5</v>
      </c>
      <c r="AD28" s="108"/>
      <c r="AE28" s="108">
        <f>SUM(O28+U28+AA28)-(P28+V28+AB28)</f>
        <v>3</v>
      </c>
      <c r="AF28" s="108">
        <f>SUM(K28-L28)+(M28-N28)+(Q28-R28)+(S28-T28)+(W28-X28)+(Y28-Z28)</f>
        <v>23</v>
      </c>
      <c r="AG28" s="122">
        <v>2</v>
      </c>
    </row>
    <row r="29" spans="1:33" ht="15" customHeight="1" x14ac:dyDescent="0.25">
      <c r="A29" s="9"/>
      <c r="B29" s="9"/>
      <c r="C29" s="9"/>
      <c r="D29" s="9"/>
      <c r="E29" s="9"/>
      <c r="F29" s="9"/>
      <c r="H29" s="125"/>
      <c r="J29" s="1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4"/>
    </row>
    <row r="30" spans="1:33" ht="15" customHeight="1" x14ac:dyDescent="0.25">
      <c r="A30" s="45" t="s">
        <v>488</v>
      </c>
      <c r="H30" s="125"/>
      <c r="J30" s="61" t="s">
        <v>516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4"/>
    </row>
    <row r="31" spans="1:33" ht="15" customHeight="1" thickBot="1" x14ac:dyDescent="0.3">
      <c r="H31" s="125"/>
      <c r="J31" s="61" t="s">
        <v>517</v>
      </c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4"/>
    </row>
    <row r="32" spans="1:33" ht="15" customHeight="1" x14ac:dyDescent="0.25">
      <c r="A32" s="53" t="s">
        <v>25</v>
      </c>
      <c r="B32" s="64">
        <v>0.44444444444444442</v>
      </c>
      <c r="C32" s="54" t="s">
        <v>15</v>
      </c>
      <c r="D32" s="54" t="s">
        <v>114</v>
      </c>
      <c r="E32" s="133" t="s">
        <v>403</v>
      </c>
      <c r="F32" s="135" t="s">
        <v>406</v>
      </c>
      <c r="G32" s="72" t="s">
        <v>24</v>
      </c>
      <c r="H32" s="126" t="s">
        <v>524</v>
      </c>
      <c r="J32" s="61" t="s">
        <v>518</v>
      </c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4"/>
    </row>
    <row r="33" spans="1:33" ht="15" customHeight="1" x14ac:dyDescent="0.25">
      <c r="A33" s="18" t="s">
        <v>25</v>
      </c>
      <c r="B33" s="62">
        <v>0.44444444444444442</v>
      </c>
      <c r="C33" s="117" t="s">
        <v>15</v>
      </c>
      <c r="D33" s="117" t="s">
        <v>116</v>
      </c>
      <c r="E33" s="134" t="s">
        <v>408</v>
      </c>
      <c r="F33" s="134" t="s">
        <v>405</v>
      </c>
      <c r="G33" s="63" t="s">
        <v>484</v>
      </c>
      <c r="H33" s="127" t="s">
        <v>523</v>
      </c>
      <c r="J33" s="61" t="s">
        <v>519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4"/>
    </row>
    <row r="34" spans="1:33" ht="15" customHeight="1" x14ac:dyDescent="0.25">
      <c r="A34" s="18" t="s">
        <v>25</v>
      </c>
      <c r="B34" s="62">
        <v>0.44444444444444442</v>
      </c>
      <c r="C34" s="117" t="s">
        <v>15</v>
      </c>
      <c r="D34" s="117" t="s">
        <v>118</v>
      </c>
      <c r="E34" s="134" t="s">
        <v>402</v>
      </c>
      <c r="F34" s="134" t="s">
        <v>407</v>
      </c>
      <c r="G34" s="63" t="s">
        <v>481</v>
      </c>
      <c r="H34" s="127" t="s">
        <v>522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4"/>
    </row>
    <row r="35" spans="1:33" ht="15" customHeight="1" thickBot="1" x14ac:dyDescent="0.3">
      <c r="A35" s="39" t="s">
        <v>25</v>
      </c>
      <c r="B35" s="66">
        <v>0.44444444444444442</v>
      </c>
      <c r="C35" s="119" t="s">
        <v>15</v>
      </c>
      <c r="D35" s="119" t="s">
        <v>120</v>
      </c>
      <c r="E35" s="136" t="s">
        <v>409</v>
      </c>
      <c r="F35" s="136" t="s">
        <v>404</v>
      </c>
      <c r="G35" s="73" t="s">
        <v>485</v>
      </c>
      <c r="H35" s="128" t="s">
        <v>524</v>
      </c>
      <c r="J35" s="113" t="s">
        <v>497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4"/>
    </row>
    <row r="36" spans="1:33" ht="15" customHeight="1" thickBot="1" x14ac:dyDescent="0.3">
      <c r="H36" s="1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4"/>
    </row>
    <row r="37" spans="1:33" ht="15" customHeight="1" x14ac:dyDescent="0.25">
      <c r="A37" s="45" t="s">
        <v>477</v>
      </c>
      <c r="B37" s="9"/>
      <c r="C37" s="9"/>
      <c r="D37" s="9"/>
      <c r="E37" s="9"/>
      <c r="F37" s="9"/>
      <c r="G37" s="9"/>
      <c r="H37" s="125"/>
      <c r="J37" s="114" t="s">
        <v>505</v>
      </c>
      <c r="K37" s="165" t="s">
        <v>403</v>
      </c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6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4"/>
    </row>
    <row r="38" spans="1:33" ht="15" customHeight="1" thickBot="1" x14ac:dyDescent="0.3">
      <c r="A38" s="9"/>
      <c r="B38" s="9"/>
      <c r="C38" s="9"/>
      <c r="D38" s="9"/>
      <c r="E38" s="9"/>
      <c r="F38" s="9"/>
      <c r="G38" s="9"/>
      <c r="H38" s="125"/>
      <c r="J38" s="116" t="s">
        <v>506</v>
      </c>
      <c r="K38" s="158" t="s">
        <v>408</v>
      </c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4"/>
    </row>
    <row r="39" spans="1:33" ht="15" customHeight="1" thickBot="1" x14ac:dyDescent="0.3">
      <c r="A39" s="53" t="s">
        <v>25</v>
      </c>
      <c r="B39" s="64">
        <v>0.55555555555555602</v>
      </c>
      <c r="C39" s="54" t="s">
        <v>11</v>
      </c>
      <c r="D39" s="54" t="s">
        <v>215</v>
      </c>
      <c r="E39" s="133" t="s">
        <v>403</v>
      </c>
      <c r="F39" s="136" t="s">
        <v>409</v>
      </c>
      <c r="G39" s="72" t="s">
        <v>23</v>
      </c>
      <c r="H39" s="126" t="s">
        <v>524</v>
      </c>
      <c r="J39" s="116" t="s">
        <v>507</v>
      </c>
      <c r="K39" s="158" t="s">
        <v>409</v>
      </c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4"/>
    </row>
    <row r="40" spans="1:33" ht="15" customHeight="1" thickBot="1" x14ac:dyDescent="0.3">
      <c r="A40" s="39" t="s">
        <v>25</v>
      </c>
      <c r="B40" s="66">
        <v>0.55555555555555602</v>
      </c>
      <c r="C40" s="38" t="s">
        <v>11</v>
      </c>
      <c r="D40" s="38" t="s">
        <v>217</v>
      </c>
      <c r="E40" s="134" t="s">
        <v>408</v>
      </c>
      <c r="F40" s="134" t="s">
        <v>407</v>
      </c>
      <c r="G40" s="73" t="s">
        <v>482</v>
      </c>
      <c r="H40" s="128" t="s">
        <v>524</v>
      </c>
      <c r="J40" s="116" t="s">
        <v>508</v>
      </c>
      <c r="K40" s="158" t="s">
        <v>407</v>
      </c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4"/>
    </row>
    <row r="41" spans="1:33" ht="15" customHeight="1" x14ac:dyDescent="0.25">
      <c r="A41" s="9"/>
      <c r="B41" s="9"/>
      <c r="C41" s="9"/>
      <c r="D41" s="9"/>
      <c r="E41" s="9"/>
      <c r="F41" s="9"/>
      <c r="G41" s="9"/>
      <c r="H41" s="125"/>
      <c r="J41" s="116" t="s">
        <v>509</v>
      </c>
      <c r="K41" s="158" t="s">
        <v>402</v>
      </c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" customHeight="1" x14ac:dyDescent="0.25">
      <c r="A42" s="45" t="s">
        <v>478</v>
      </c>
      <c r="B42" s="9"/>
      <c r="C42" s="9"/>
      <c r="D42" s="9"/>
      <c r="E42" s="9"/>
      <c r="F42" s="9"/>
      <c r="G42" s="9"/>
      <c r="H42" s="125"/>
      <c r="J42" s="116" t="s">
        <v>510</v>
      </c>
      <c r="K42" s="158" t="s">
        <v>406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15" customHeight="1" thickBot="1" x14ac:dyDescent="0.3">
      <c r="A43" s="9"/>
      <c r="B43" s="9"/>
      <c r="C43" s="9"/>
      <c r="D43" s="9"/>
      <c r="E43" s="9"/>
      <c r="F43" s="9"/>
      <c r="G43" s="9"/>
      <c r="H43" s="125"/>
      <c r="J43" s="116" t="s">
        <v>511</v>
      </c>
      <c r="K43" s="158" t="s">
        <v>405</v>
      </c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9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5" customHeight="1" thickBot="1" x14ac:dyDescent="0.3">
      <c r="A44" s="53" t="s">
        <v>25</v>
      </c>
      <c r="B44" s="64">
        <v>0.52777777777777801</v>
      </c>
      <c r="C44" s="54" t="s">
        <v>12</v>
      </c>
      <c r="D44" s="54" t="s">
        <v>227</v>
      </c>
      <c r="E44" s="135" t="s">
        <v>406</v>
      </c>
      <c r="F44" s="136" t="s">
        <v>404</v>
      </c>
      <c r="G44" s="72" t="s">
        <v>486</v>
      </c>
      <c r="H44" s="126" t="s">
        <v>524</v>
      </c>
      <c r="J44" s="118" t="s">
        <v>512</v>
      </c>
      <c r="K44" s="160" t="s">
        <v>404</v>
      </c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ht="15" customHeight="1" thickBot="1" x14ac:dyDescent="0.3">
      <c r="A45" s="39" t="s">
        <v>25</v>
      </c>
      <c r="B45" s="66">
        <v>0.52777777777777801</v>
      </c>
      <c r="C45" s="38" t="s">
        <v>12</v>
      </c>
      <c r="D45" s="38" t="s">
        <v>229</v>
      </c>
      <c r="E45" s="134" t="s">
        <v>405</v>
      </c>
      <c r="F45" s="134" t="s">
        <v>402</v>
      </c>
      <c r="G45" s="73" t="s">
        <v>483</v>
      </c>
      <c r="H45" s="128" t="s">
        <v>521</v>
      </c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5" customHeight="1" thickBot="1" x14ac:dyDescent="0.3">
      <c r="A46" s="9"/>
      <c r="B46" s="9"/>
      <c r="C46" s="9"/>
      <c r="D46" s="9"/>
      <c r="E46" s="9"/>
      <c r="F46" s="9"/>
      <c r="G46" s="9"/>
      <c r="H46" s="125"/>
      <c r="J46" s="85" t="s">
        <v>520</v>
      </c>
      <c r="K46" s="158" t="s">
        <v>402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9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15" customHeight="1" x14ac:dyDescent="0.25">
      <c r="A47" s="45" t="s">
        <v>479</v>
      </c>
      <c r="B47" s="9"/>
      <c r="C47" s="9"/>
      <c r="D47" s="9"/>
      <c r="E47" s="9"/>
      <c r="F47" s="9"/>
      <c r="G47" s="9"/>
      <c r="H47" s="125"/>
    </row>
    <row r="48" spans="1:33" ht="15" customHeight="1" thickBot="1" x14ac:dyDescent="0.3">
      <c r="A48" s="9"/>
      <c r="B48" s="9"/>
      <c r="C48" s="9"/>
      <c r="D48" s="9"/>
      <c r="E48" s="9"/>
      <c r="F48" s="9"/>
      <c r="G48" s="9"/>
      <c r="H48" s="125"/>
    </row>
    <row r="49" spans="1:8" s="46" customFormat="1" ht="15" customHeight="1" x14ac:dyDescent="0.25">
      <c r="A49" s="74" t="s">
        <v>25</v>
      </c>
      <c r="B49" s="75">
        <v>0.67361111111111116</v>
      </c>
      <c r="C49" s="65" t="s">
        <v>5</v>
      </c>
      <c r="D49" s="65" t="s">
        <v>317</v>
      </c>
      <c r="E49" s="133" t="s">
        <v>403</v>
      </c>
      <c r="F49" s="134" t="s">
        <v>408</v>
      </c>
      <c r="G49" s="76" t="s">
        <v>24</v>
      </c>
      <c r="H49" s="129" t="s">
        <v>524</v>
      </c>
    </row>
    <row r="50" spans="1:8" ht="15" customHeight="1" thickBot="1" x14ac:dyDescent="0.3">
      <c r="A50" s="18" t="s">
        <v>25</v>
      </c>
      <c r="B50" s="62">
        <v>0.66666666666666696</v>
      </c>
      <c r="C50" s="17" t="s">
        <v>6</v>
      </c>
      <c r="D50" s="17" t="s">
        <v>340</v>
      </c>
      <c r="E50" s="136" t="s">
        <v>409</v>
      </c>
      <c r="F50" s="134" t="s">
        <v>407</v>
      </c>
      <c r="G50" s="63" t="s">
        <v>484</v>
      </c>
      <c r="H50" s="127" t="s">
        <v>524</v>
      </c>
    </row>
    <row r="51" spans="1:8" ht="15" customHeight="1" x14ac:dyDescent="0.25">
      <c r="A51" s="18" t="s">
        <v>25</v>
      </c>
      <c r="B51" s="62">
        <v>0.66666666666666696</v>
      </c>
      <c r="C51" s="17" t="s">
        <v>6</v>
      </c>
      <c r="D51" s="17" t="s">
        <v>343</v>
      </c>
      <c r="E51" s="135" t="s">
        <v>406</v>
      </c>
      <c r="F51" s="134" t="s">
        <v>402</v>
      </c>
      <c r="G51" s="63" t="s">
        <v>481</v>
      </c>
      <c r="H51" s="127" t="s">
        <v>521</v>
      </c>
    </row>
    <row r="52" spans="1:8" ht="15" customHeight="1" thickBot="1" x14ac:dyDescent="0.3">
      <c r="A52" s="39" t="s">
        <v>25</v>
      </c>
      <c r="B52" s="66">
        <v>0.66666666666666696</v>
      </c>
      <c r="C52" s="38" t="s">
        <v>6</v>
      </c>
      <c r="D52" s="38" t="s">
        <v>346</v>
      </c>
      <c r="E52" s="136" t="s">
        <v>404</v>
      </c>
      <c r="F52" s="134" t="s">
        <v>405</v>
      </c>
      <c r="G52" s="73" t="s">
        <v>485</v>
      </c>
      <c r="H52" s="128" t="s">
        <v>521</v>
      </c>
    </row>
    <row r="54" spans="1:8" ht="15" customHeight="1" x14ac:dyDescent="0.25">
      <c r="A54" s="9" t="s">
        <v>25</v>
      </c>
      <c r="B54" s="8">
        <v>0.75</v>
      </c>
      <c r="C54" s="61" t="s">
        <v>0</v>
      </c>
    </row>
  </sheetData>
  <mergeCells count="35">
    <mergeCell ref="K41:V41"/>
    <mergeCell ref="K42:V42"/>
    <mergeCell ref="K43:V43"/>
    <mergeCell ref="K44:V44"/>
    <mergeCell ref="K46:V46"/>
    <mergeCell ref="AC23:AG23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W23:AB23"/>
    <mergeCell ref="AC14:AG14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W14:AB14"/>
    <mergeCell ref="K37:V37"/>
    <mergeCell ref="K38:V38"/>
    <mergeCell ref="K40:V40"/>
    <mergeCell ref="K14:P14"/>
    <mergeCell ref="Q14:V14"/>
    <mergeCell ref="K23:P23"/>
    <mergeCell ref="Q23:V23"/>
    <mergeCell ref="K39:V39"/>
  </mergeCells>
  <conditionalFormatting sqref="D50">
    <cfRule type="duplicateValues" dxfId="4" priority="1"/>
  </conditionalFormatting>
  <pageMargins left="0.7" right="0.7" top="0.75" bottom="0.75" header="0.3" footer="0.3"/>
  <pageSetup paperSize="9" scale="3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SPEELSCHEMA 2018</vt:lpstr>
      <vt:lpstr>DAMES D-JEUGD</vt:lpstr>
      <vt:lpstr>HEREN D-JEUGD</vt:lpstr>
      <vt:lpstr>DAMES C-JEUGD</vt:lpstr>
      <vt:lpstr>HEREN C-JEUGD</vt:lpstr>
      <vt:lpstr>DAMES B-JEUGD</vt:lpstr>
      <vt:lpstr>HEREN B-JEUGD</vt:lpstr>
      <vt:lpstr>DAMES A-JEUGD</vt:lpstr>
      <vt:lpstr>HEREN A-JEUGD</vt:lpstr>
      <vt:lpstr>DAMES SENIOREN</vt:lpstr>
      <vt:lpstr>HEREN SENIOREN</vt:lpstr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D.W.G. Weijmans</dc:creator>
  <cp:lastModifiedBy>Tessa T. Duking</cp:lastModifiedBy>
  <cp:lastPrinted>2018-07-08T16:15:05Z</cp:lastPrinted>
  <dcterms:created xsi:type="dcterms:W3CDTF">2018-06-25T09:40:24Z</dcterms:created>
  <dcterms:modified xsi:type="dcterms:W3CDTF">2018-07-08T16:17:13Z</dcterms:modified>
</cp:coreProperties>
</file>